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13_ncr:1_{965B3E59-5CF4-40BD-BC6E-8C60323CD18B}" xr6:coauthVersionLast="47" xr6:coauthVersionMax="47" xr10:uidLastSave="{00000000-0000-0000-0000-000000000000}"/>
  <bookViews>
    <workbookView xWindow="-108" yWindow="-108" windowWidth="30936" windowHeight="12456" activeTab="3" xr2:uid="{00000000-000D-0000-FFFF-FFFF00000000}"/>
  </bookViews>
  <sheets>
    <sheet name="Функции принадлежности" sheetId="1" r:id="rId1"/>
    <sheet name="Лог. операции" sheetId="2" state="hidden" r:id="rId2"/>
    <sheet name="Проверки" sheetId="3" state="hidden" r:id="rId3"/>
    <sheet name="Возраст и машины" sheetId="4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Жизнь" sheetId="11" r:id="rId11"/>
    <sheet name="Легкость" sheetId="12" r:id="rId12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5" i="4" l="1"/>
  <c r="Z5" i="4"/>
  <c r="V9" i="4"/>
  <c r="V10" i="4"/>
  <c r="V11" i="4"/>
  <c r="V21" i="4"/>
  <c r="V22" i="4"/>
  <c r="V23" i="4"/>
  <c r="V33" i="4"/>
  <c r="V34" i="4"/>
  <c r="V35" i="4"/>
  <c r="V45" i="4"/>
  <c r="V46" i="4"/>
  <c r="V47" i="4"/>
  <c r="V57" i="4"/>
  <c r="V58" i="4"/>
  <c r="V59" i="4"/>
  <c r="V69" i="4"/>
  <c r="V70" i="4"/>
  <c r="V71" i="4"/>
  <c r="V81" i="4"/>
  <c r="V82" i="4"/>
  <c r="V83" i="4"/>
  <c r="V93" i="4"/>
  <c r="V94" i="4"/>
  <c r="V95" i="4"/>
  <c r="V105" i="4"/>
  <c r="V106" i="4"/>
  <c r="V107" i="4"/>
  <c r="V117" i="4"/>
  <c r="V118" i="4"/>
  <c r="V119" i="4"/>
  <c r="V129" i="4"/>
  <c r="V130" i="4"/>
  <c r="V131" i="4"/>
  <c r="V141" i="4"/>
  <c r="V142" i="4"/>
  <c r="V143" i="4"/>
  <c r="V153" i="4"/>
  <c r="V154" i="4"/>
  <c r="V155" i="4"/>
  <c r="V165" i="4"/>
  <c r="V166" i="4"/>
  <c r="V167" i="4"/>
  <c r="V177" i="4"/>
  <c r="V178" i="4"/>
  <c r="V179" i="4"/>
  <c r="V189" i="4"/>
  <c r="V190" i="4"/>
  <c r="V191" i="4"/>
  <c r="V2" i="4"/>
  <c r="AA10" i="4"/>
  <c r="U96" i="4" s="1"/>
  <c r="Y5" i="4"/>
  <c r="U14" i="4"/>
  <c r="U26" i="4"/>
  <c r="U37" i="4"/>
  <c r="U38" i="4"/>
  <c r="U49" i="4"/>
  <c r="U50" i="4"/>
  <c r="U61" i="4"/>
  <c r="U62" i="4"/>
  <c r="U73" i="4"/>
  <c r="U74" i="4"/>
  <c r="U85" i="4"/>
  <c r="U86" i="4"/>
  <c r="U97" i="4"/>
  <c r="U98" i="4"/>
  <c r="U109" i="4"/>
  <c r="U110" i="4"/>
  <c r="U121" i="4"/>
  <c r="U122" i="4"/>
  <c r="U133" i="4"/>
  <c r="U134" i="4"/>
  <c r="U145" i="4"/>
  <c r="U146" i="4"/>
  <c r="U157" i="4"/>
  <c r="U158" i="4"/>
  <c r="U169" i="4"/>
  <c r="U170" i="4"/>
  <c r="U181" i="4"/>
  <c r="U182" i="4"/>
  <c r="U193" i="4"/>
  <c r="U194" i="4"/>
  <c r="S3" i="4"/>
  <c r="U3" i="4" s="1"/>
  <c r="S4" i="4"/>
  <c r="U4" i="4" s="1"/>
  <c r="S5" i="4"/>
  <c r="U5" i="4" s="1"/>
  <c r="S6" i="4"/>
  <c r="U6" i="4" s="1"/>
  <c r="S7" i="4"/>
  <c r="U7" i="4" s="1"/>
  <c r="S8" i="4"/>
  <c r="U8" i="4" s="1"/>
  <c r="S9" i="4"/>
  <c r="U9" i="4" s="1"/>
  <c r="S10" i="4"/>
  <c r="S11" i="4"/>
  <c r="S12" i="4"/>
  <c r="V12" i="4" s="1"/>
  <c r="S13" i="4"/>
  <c r="V13" i="4" s="1"/>
  <c r="S14" i="4"/>
  <c r="V14" i="4" s="1"/>
  <c r="S15" i="4"/>
  <c r="U15" i="4" s="1"/>
  <c r="S16" i="4"/>
  <c r="U16" i="4" s="1"/>
  <c r="S17" i="4"/>
  <c r="U17" i="4" s="1"/>
  <c r="S18" i="4"/>
  <c r="U18" i="4" s="1"/>
  <c r="S19" i="4"/>
  <c r="U19" i="4" s="1"/>
  <c r="S20" i="4"/>
  <c r="U20" i="4" s="1"/>
  <c r="S21" i="4"/>
  <c r="U21" i="4" s="1"/>
  <c r="S22" i="4"/>
  <c r="S23" i="4"/>
  <c r="S24" i="4"/>
  <c r="V24" i="4" s="1"/>
  <c r="S25" i="4"/>
  <c r="V25" i="4" s="1"/>
  <c r="S26" i="4"/>
  <c r="V26" i="4" s="1"/>
  <c r="S27" i="4"/>
  <c r="U27" i="4" s="1"/>
  <c r="S28" i="4"/>
  <c r="U28" i="4" s="1"/>
  <c r="S29" i="4"/>
  <c r="U29" i="4" s="1"/>
  <c r="S30" i="4"/>
  <c r="U30" i="4" s="1"/>
  <c r="S31" i="4"/>
  <c r="U31" i="4" s="1"/>
  <c r="S32" i="4"/>
  <c r="U32" i="4" s="1"/>
  <c r="S33" i="4"/>
  <c r="U33" i="4" s="1"/>
  <c r="S34" i="4"/>
  <c r="S35" i="4"/>
  <c r="S36" i="4"/>
  <c r="V36" i="4" s="1"/>
  <c r="S37" i="4"/>
  <c r="V37" i="4" s="1"/>
  <c r="S38" i="4"/>
  <c r="V38" i="4" s="1"/>
  <c r="S39" i="4"/>
  <c r="U39" i="4" s="1"/>
  <c r="S40" i="4"/>
  <c r="U40" i="4" s="1"/>
  <c r="S41" i="4"/>
  <c r="U41" i="4" s="1"/>
  <c r="S42" i="4"/>
  <c r="U42" i="4" s="1"/>
  <c r="S43" i="4"/>
  <c r="U43" i="4" s="1"/>
  <c r="S44" i="4"/>
  <c r="U44" i="4" s="1"/>
  <c r="S45" i="4"/>
  <c r="U45" i="4" s="1"/>
  <c r="S46" i="4"/>
  <c r="S47" i="4"/>
  <c r="S48" i="4"/>
  <c r="V48" i="4" s="1"/>
  <c r="S49" i="4"/>
  <c r="V49" i="4" s="1"/>
  <c r="S50" i="4"/>
  <c r="V50" i="4" s="1"/>
  <c r="S51" i="4"/>
  <c r="U51" i="4" s="1"/>
  <c r="S52" i="4"/>
  <c r="U52" i="4" s="1"/>
  <c r="S53" i="4"/>
  <c r="U53" i="4" s="1"/>
  <c r="S54" i="4"/>
  <c r="U54" i="4" s="1"/>
  <c r="S55" i="4"/>
  <c r="U55" i="4" s="1"/>
  <c r="S56" i="4"/>
  <c r="U56" i="4" s="1"/>
  <c r="S57" i="4"/>
  <c r="U57" i="4" s="1"/>
  <c r="S58" i="4"/>
  <c r="S59" i="4"/>
  <c r="S60" i="4"/>
  <c r="V60" i="4" s="1"/>
  <c r="S61" i="4"/>
  <c r="V61" i="4" s="1"/>
  <c r="S62" i="4"/>
  <c r="V62" i="4" s="1"/>
  <c r="S63" i="4"/>
  <c r="U63" i="4" s="1"/>
  <c r="S64" i="4"/>
  <c r="U64" i="4" s="1"/>
  <c r="S65" i="4"/>
  <c r="U65" i="4" s="1"/>
  <c r="S66" i="4"/>
  <c r="U66" i="4" s="1"/>
  <c r="S67" i="4"/>
  <c r="U67" i="4" s="1"/>
  <c r="S68" i="4"/>
  <c r="U68" i="4" s="1"/>
  <c r="S69" i="4"/>
  <c r="U69" i="4" s="1"/>
  <c r="S70" i="4"/>
  <c r="S71" i="4"/>
  <c r="S72" i="4"/>
  <c r="V72" i="4" s="1"/>
  <c r="S73" i="4"/>
  <c r="V73" i="4" s="1"/>
  <c r="S74" i="4"/>
  <c r="V74" i="4" s="1"/>
  <c r="S75" i="4"/>
  <c r="U75" i="4" s="1"/>
  <c r="S76" i="4"/>
  <c r="U76" i="4" s="1"/>
  <c r="S77" i="4"/>
  <c r="U77" i="4" s="1"/>
  <c r="S78" i="4"/>
  <c r="U78" i="4" s="1"/>
  <c r="S79" i="4"/>
  <c r="U79" i="4" s="1"/>
  <c r="S80" i="4"/>
  <c r="U80" i="4" s="1"/>
  <c r="S81" i="4"/>
  <c r="U81" i="4" s="1"/>
  <c r="S82" i="4"/>
  <c r="S83" i="4"/>
  <c r="S84" i="4"/>
  <c r="V84" i="4" s="1"/>
  <c r="S85" i="4"/>
  <c r="V85" i="4" s="1"/>
  <c r="S86" i="4"/>
  <c r="V86" i="4" s="1"/>
  <c r="S87" i="4"/>
  <c r="U87" i="4" s="1"/>
  <c r="S88" i="4"/>
  <c r="U88" i="4" s="1"/>
  <c r="S89" i="4"/>
  <c r="U89" i="4" s="1"/>
  <c r="S90" i="4"/>
  <c r="U90" i="4" s="1"/>
  <c r="S91" i="4"/>
  <c r="U91" i="4" s="1"/>
  <c r="S92" i="4"/>
  <c r="U92" i="4" s="1"/>
  <c r="S93" i="4"/>
  <c r="U93" i="4" s="1"/>
  <c r="S94" i="4"/>
  <c r="S95" i="4"/>
  <c r="S96" i="4"/>
  <c r="V96" i="4" s="1"/>
  <c r="S97" i="4"/>
  <c r="V97" i="4" s="1"/>
  <c r="S98" i="4"/>
  <c r="V98" i="4" s="1"/>
  <c r="S99" i="4"/>
  <c r="U99" i="4" s="1"/>
  <c r="S100" i="4"/>
  <c r="U100" i="4" s="1"/>
  <c r="S101" i="4"/>
  <c r="U101" i="4" s="1"/>
  <c r="S102" i="4"/>
  <c r="U102" i="4" s="1"/>
  <c r="S103" i="4"/>
  <c r="U103" i="4" s="1"/>
  <c r="S104" i="4"/>
  <c r="U104" i="4" s="1"/>
  <c r="S105" i="4"/>
  <c r="U105" i="4" s="1"/>
  <c r="S106" i="4"/>
  <c r="S107" i="4"/>
  <c r="S108" i="4"/>
  <c r="V108" i="4" s="1"/>
  <c r="S109" i="4"/>
  <c r="V109" i="4" s="1"/>
  <c r="S110" i="4"/>
  <c r="V110" i="4" s="1"/>
  <c r="S111" i="4"/>
  <c r="U111" i="4" s="1"/>
  <c r="S112" i="4"/>
  <c r="U112" i="4" s="1"/>
  <c r="S113" i="4"/>
  <c r="U113" i="4" s="1"/>
  <c r="S114" i="4"/>
  <c r="U114" i="4" s="1"/>
  <c r="S115" i="4"/>
  <c r="U115" i="4" s="1"/>
  <c r="S116" i="4"/>
  <c r="U116" i="4" s="1"/>
  <c r="S117" i="4"/>
  <c r="U117" i="4" s="1"/>
  <c r="S118" i="4"/>
  <c r="S119" i="4"/>
  <c r="S120" i="4"/>
  <c r="V120" i="4" s="1"/>
  <c r="S121" i="4"/>
  <c r="V121" i="4" s="1"/>
  <c r="S122" i="4"/>
  <c r="V122" i="4" s="1"/>
  <c r="S123" i="4"/>
  <c r="U123" i="4" s="1"/>
  <c r="S124" i="4"/>
  <c r="U124" i="4" s="1"/>
  <c r="S125" i="4"/>
  <c r="U125" i="4" s="1"/>
  <c r="S126" i="4"/>
  <c r="U126" i="4" s="1"/>
  <c r="S127" i="4"/>
  <c r="U127" i="4" s="1"/>
  <c r="S128" i="4"/>
  <c r="U128" i="4" s="1"/>
  <c r="S129" i="4"/>
  <c r="U129" i="4" s="1"/>
  <c r="S130" i="4"/>
  <c r="S131" i="4"/>
  <c r="S132" i="4"/>
  <c r="V132" i="4" s="1"/>
  <c r="S133" i="4"/>
  <c r="V133" i="4" s="1"/>
  <c r="S134" i="4"/>
  <c r="V134" i="4" s="1"/>
  <c r="S135" i="4"/>
  <c r="U135" i="4" s="1"/>
  <c r="S136" i="4"/>
  <c r="U136" i="4" s="1"/>
  <c r="S137" i="4"/>
  <c r="U137" i="4" s="1"/>
  <c r="S138" i="4"/>
  <c r="U138" i="4" s="1"/>
  <c r="S139" i="4"/>
  <c r="U139" i="4" s="1"/>
  <c r="S140" i="4"/>
  <c r="U140" i="4" s="1"/>
  <c r="S141" i="4"/>
  <c r="U141" i="4" s="1"/>
  <c r="S142" i="4"/>
  <c r="S143" i="4"/>
  <c r="S144" i="4"/>
  <c r="V144" i="4" s="1"/>
  <c r="S145" i="4"/>
  <c r="V145" i="4" s="1"/>
  <c r="S146" i="4"/>
  <c r="V146" i="4" s="1"/>
  <c r="S147" i="4"/>
  <c r="U147" i="4" s="1"/>
  <c r="S148" i="4"/>
  <c r="U148" i="4" s="1"/>
  <c r="S149" i="4"/>
  <c r="U149" i="4" s="1"/>
  <c r="S150" i="4"/>
  <c r="U150" i="4" s="1"/>
  <c r="S151" i="4"/>
  <c r="U151" i="4" s="1"/>
  <c r="S152" i="4"/>
  <c r="U152" i="4" s="1"/>
  <c r="S153" i="4"/>
  <c r="U153" i="4" s="1"/>
  <c r="S154" i="4"/>
  <c r="S155" i="4"/>
  <c r="S156" i="4"/>
  <c r="V156" i="4" s="1"/>
  <c r="S157" i="4"/>
  <c r="V157" i="4" s="1"/>
  <c r="S158" i="4"/>
  <c r="V158" i="4" s="1"/>
  <c r="S159" i="4"/>
  <c r="U159" i="4" s="1"/>
  <c r="S160" i="4"/>
  <c r="U160" i="4" s="1"/>
  <c r="S161" i="4"/>
  <c r="U161" i="4" s="1"/>
  <c r="S162" i="4"/>
  <c r="U162" i="4" s="1"/>
  <c r="S163" i="4"/>
  <c r="U163" i="4" s="1"/>
  <c r="S164" i="4"/>
  <c r="U164" i="4" s="1"/>
  <c r="S165" i="4"/>
  <c r="U165" i="4" s="1"/>
  <c r="S166" i="4"/>
  <c r="S167" i="4"/>
  <c r="S168" i="4"/>
  <c r="V168" i="4" s="1"/>
  <c r="S169" i="4"/>
  <c r="V169" i="4" s="1"/>
  <c r="S170" i="4"/>
  <c r="V170" i="4" s="1"/>
  <c r="S171" i="4"/>
  <c r="U171" i="4" s="1"/>
  <c r="S172" i="4"/>
  <c r="U172" i="4" s="1"/>
  <c r="S173" i="4"/>
  <c r="U173" i="4" s="1"/>
  <c r="S174" i="4"/>
  <c r="U174" i="4" s="1"/>
  <c r="S175" i="4"/>
  <c r="U175" i="4" s="1"/>
  <c r="S176" i="4"/>
  <c r="U176" i="4" s="1"/>
  <c r="S177" i="4"/>
  <c r="U177" i="4" s="1"/>
  <c r="S178" i="4"/>
  <c r="S179" i="4"/>
  <c r="S180" i="4"/>
  <c r="V180" i="4" s="1"/>
  <c r="S181" i="4"/>
  <c r="V181" i="4" s="1"/>
  <c r="S182" i="4"/>
  <c r="V182" i="4" s="1"/>
  <c r="S183" i="4"/>
  <c r="U183" i="4" s="1"/>
  <c r="S184" i="4"/>
  <c r="U184" i="4" s="1"/>
  <c r="S185" i="4"/>
  <c r="U185" i="4" s="1"/>
  <c r="S186" i="4"/>
  <c r="U186" i="4" s="1"/>
  <c r="S187" i="4"/>
  <c r="U187" i="4" s="1"/>
  <c r="S188" i="4"/>
  <c r="U188" i="4" s="1"/>
  <c r="S189" i="4"/>
  <c r="U189" i="4" s="1"/>
  <c r="S190" i="4"/>
  <c r="S191" i="4"/>
  <c r="S192" i="4"/>
  <c r="V192" i="4" s="1"/>
  <c r="S193" i="4"/>
  <c r="V193" i="4" s="1"/>
  <c r="S194" i="4"/>
  <c r="V194" i="4" s="1"/>
  <c r="S195" i="4"/>
  <c r="U195" i="4" s="1"/>
  <c r="S196" i="4"/>
  <c r="U196" i="4" s="1"/>
  <c r="S197" i="4"/>
  <c r="U197" i="4" s="1"/>
  <c r="S198" i="4"/>
  <c r="U198" i="4" s="1"/>
  <c r="S199" i="4"/>
  <c r="U199" i="4" s="1"/>
  <c r="S200" i="4"/>
  <c r="U200" i="4" s="1"/>
  <c r="S2" i="4"/>
  <c r="T2" i="4" s="1"/>
  <c r="U180" i="4" l="1"/>
  <c r="U48" i="4"/>
  <c r="U144" i="4"/>
  <c r="U120" i="4"/>
  <c r="U72" i="4"/>
  <c r="U60" i="4"/>
  <c r="U12" i="4"/>
  <c r="U191" i="4"/>
  <c r="U179" i="4"/>
  <c r="U167" i="4"/>
  <c r="U155" i="4"/>
  <c r="U143" i="4"/>
  <c r="U131" i="4"/>
  <c r="U119" i="4"/>
  <c r="U107" i="4"/>
  <c r="U95" i="4"/>
  <c r="U83" i="4"/>
  <c r="U71" i="4"/>
  <c r="U59" i="4"/>
  <c r="U47" i="4"/>
  <c r="U35" i="4"/>
  <c r="U23" i="4"/>
  <c r="U11" i="4"/>
  <c r="V200" i="4"/>
  <c r="V188" i="4"/>
  <c r="V176" i="4"/>
  <c r="V164" i="4"/>
  <c r="V152" i="4"/>
  <c r="V140" i="4"/>
  <c r="V128" i="4"/>
  <c r="V116" i="4"/>
  <c r="V104" i="4"/>
  <c r="V92" i="4"/>
  <c r="V80" i="4"/>
  <c r="V68" i="4"/>
  <c r="V56" i="4"/>
  <c r="V44" i="4"/>
  <c r="V32" i="4"/>
  <c r="V20" i="4"/>
  <c r="V8" i="4"/>
  <c r="U190" i="4"/>
  <c r="U178" i="4"/>
  <c r="U166" i="4"/>
  <c r="U154" i="4"/>
  <c r="U142" i="4"/>
  <c r="U130" i="4"/>
  <c r="U118" i="4"/>
  <c r="U106" i="4"/>
  <c r="U94" i="4"/>
  <c r="U82" i="4"/>
  <c r="U70" i="4"/>
  <c r="U58" i="4"/>
  <c r="U46" i="4"/>
  <c r="U34" i="4"/>
  <c r="U22" i="4"/>
  <c r="U10" i="4"/>
  <c r="V199" i="4"/>
  <c r="V187" i="4"/>
  <c r="V175" i="4"/>
  <c r="V163" i="4"/>
  <c r="V151" i="4"/>
  <c r="V139" i="4"/>
  <c r="V127" i="4"/>
  <c r="V115" i="4"/>
  <c r="V103" i="4"/>
  <c r="V91" i="4"/>
  <c r="V79" i="4"/>
  <c r="V67" i="4"/>
  <c r="V55" i="4"/>
  <c r="V43" i="4"/>
  <c r="V31" i="4"/>
  <c r="V19" i="4"/>
  <c r="V7" i="4"/>
  <c r="U25" i="4"/>
  <c r="U2" i="4"/>
  <c r="V198" i="4"/>
  <c r="V186" i="4"/>
  <c r="V174" i="4"/>
  <c r="V162" i="4"/>
  <c r="V150" i="4"/>
  <c r="V138" i="4"/>
  <c r="V126" i="4"/>
  <c r="V114" i="4"/>
  <c r="V102" i="4"/>
  <c r="V90" i="4"/>
  <c r="V78" i="4"/>
  <c r="V66" i="4"/>
  <c r="V54" i="4"/>
  <c r="V42" i="4"/>
  <c r="V30" i="4"/>
  <c r="V18" i="4"/>
  <c r="V6" i="4"/>
  <c r="U156" i="4"/>
  <c r="U108" i="4"/>
  <c r="U24" i="4"/>
  <c r="V197" i="4"/>
  <c r="V185" i="4"/>
  <c r="V173" i="4"/>
  <c r="V161" i="4"/>
  <c r="V149" i="4"/>
  <c r="V137" i="4"/>
  <c r="V125" i="4"/>
  <c r="V113" i="4"/>
  <c r="V101" i="4"/>
  <c r="V89" i="4"/>
  <c r="V77" i="4"/>
  <c r="V65" i="4"/>
  <c r="V53" i="4"/>
  <c r="V41" i="4"/>
  <c r="V29" i="4"/>
  <c r="V17" i="4"/>
  <c r="V5" i="4"/>
  <c r="U192" i="4"/>
  <c r="U132" i="4"/>
  <c r="U84" i="4"/>
  <c r="U36" i="4"/>
  <c r="V196" i="4"/>
  <c r="V184" i="4"/>
  <c r="V172" i="4"/>
  <c r="V160" i="4"/>
  <c r="V148" i="4"/>
  <c r="V136" i="4"/>
  <c r="V124" i="4"/>
  <c r="V112" i="4"/>
  <c r="V100" i="4"/>
  <c r="V88" i="4"/>
  <c r="V76" i="4"/>
  <c r="V64" i="4"/>
  <c r="V52" i="4"/>
  <c r="V40" i="4"/>
  <c r="V28" i="4"/>
  <c r="V16" i="4"/>
  <c r="V4" i="4"/>
  <c r="V195" i="4"/>
  <c r="V183" i="4"/>
  <c r="V171" i="4"/>
  <c r="V159" i="4"/>
  <c r="V147" i="4"/>
  <c r="V135" i="4"/>
  <c r="V123" i="4"/>
  <c r="V111" i="4"/>
  <c r="V99" i="4"/>
  <c r="V87" i="4"/>
  <c r="V75" i="4"/>
  <c r="V63" i="4"/>
  <c r="V51" i="4"/>
  <c r="V39" i="4"/>
  <c r="V27" i="4"/>
  <c r="V15" i="4"/>
  <c r="V3" i="4"/>
  <c r="U13" i="4"/>
  <c r="AA5" i="4"/>
  <c r="T60" i="4" s="1"/>
  <c r="U168" i="4"/>
  <c r="T3" i="4"/>
  <c r="T23" i="4"/>
  <c r="T42" i="4"/>
  <c r="T154" i="4"/>
  <c r="T166" i="4"/>
  <c r="T178" i="4"/>
  <c r="T190" i="4"/>
  <c r="T102" i="4"/>
  <c r="T24" i="4"/>
  <c r="T44" i="4"/>
  <c r="T61" i="4"/>
  <c r="T80" i="4"/>
  <c r="T95" i="4"/>
  <c r="T107" i="4"/>
  <c r="T191" i="4"/>
  <c r="T89" i="4"/>
  <c r="T198" i="4"/>
  <c r="T115" i="4"/>
  <c r="T187" i="4"/>
  <c r="T74" i="4"/>
  <c r="T81" i="4"/>
  <c r="T96" i="4"/>
  <c r="T108" i="4"/>
  <c r="T120" i="4"/>
  <c r="T132" i="4"/>
  <c r="T144" i="4"/>
  <c r="T156" i="4"/>
  <c r="T112" i="4"/>
  <c r="T136" i="4"/>
  <c r="T172" i="4"/>
  <c r="T13" i="4"/>
  <c r="T86" i="4"/>
  <c r="T101" i="4"/>
  <c r="T113" i="4"/>
  <c r="T150" i="4"/>
  <c r="T186" i="4"/>
  <c r="T37" i="4"/>
  <c r="T151" i="4"/>
  <c r="T199" i="4"/>
  <c r="T116" i="4"/>
  <c r="T6" i="4"/>
  <c r="T109" i="4"/>
  <c r="T121" i="4"/>
  <c r="T133" i="4"/>
  <c r="T145" i="4"/>
  <c r="T157" i="4"/>
  <c r="T169" i="4"/>
  <c r="T181" i="4"/>
  <c r="T173" i="4"/>
  <c r="T36" i="4"/>
  <c r="T138" i="4"/>
  <c r="T17" i="4"/>
  <c r="T127" i="4"/>
  <c r="T175" i="4"/>
  <c r="T58" i="4"/>
  <c r="T66" i="4"/>
  <c r="T83" i="4"/>
  <c r="T98" i="4"/>
  <c r="T110" i="4"/>
  <c r="T122" i="4"/>
  <c r="T134" i="4"/>
  <c r="T146" i="4"/>
  <c r="T124" i="4"/>
  <c r="T184" i="4"/>
  <c r="T71" i="4"/>
  <c r="T149" i="4"/>
  <c r="T54" i="4"/>
  <c r="T162" i="4"/>
  <c r="T103" i="4"/>
  <c r="T84" i="4"/>
  <c r="T99" i="4"/>
  <c r="T111" i="4"/>
  <c r="T123" i="4"/>
  <c r="T135" i="4"/>
  <c r="T147" i="4"/>
  <c r="T159" i="4"/>
  <c r="T148" i="4"/>
  <c r="T196" i="4"/>
  <c r="T35" i="4"/>
  <c r="T137" i="4"/>
  <c r="T197" i="4"/>
  <c r="T72" i="4"/>
  <c r="T174" i="4"/>
  <c r="T152" i="4"/>
  <c r="T22" i="4"/>
  <c r="T41" i="4"/>
  <c r="T59" i="4"/>
  <c r="T77" i="4"/>
  <c r="T93" i="4"/>
  <c r="T105" i="4"/>
  <c r="T177" i="4"/>
  <c r="T189" i="4"/>
  <c r="T69" i="4"/>
  <c r="T57" i="4"/>
  <c r="T45" i="4"/>
  <c r="T33" i="4"/>
  <c r="T21" i="4"/>
  <c r="T79" i="4"/>
  <c r="T67" i="4"/>
  <c r="T55" i="4"/>
  <c r="T43" i="4"/>
  <c r="T31" i="4"/>
  <c r="T19" i="4"/>
  <c r="T7" i="4"/>
  <c r="T28" i="4"/>
  <c r="T16" i="4"/>
  <c r="T4" i="4"/>
  <c r="T87" i="4"/>
  <c r="T75" i="4"/>
  <c r="T63" i="4"/>
  <c r="T51" i="4"/>
  <c r="T142" i="4" l="1"/>
  <c r="T179" i="4"/>
  <c r="T91" i="4"/>
  <c r="T68" i="4"/>
  <c r="T34" i="4"/>
  <c r="T48" i="4"/>
  <c r="T125" i="4"/>
  <c r="T97" i="4"/>
  <c r="T126" i="4"/>
  <c r="T85" i="4"/>
  <c r="T62" i="4"/>
  <c r="T167" i="4"/>
  <c r="T140" i="4"/>
  <c r="T118" i="4"/>
  <c r="T188" i="4"/>
  <c r="T40" i="4"/>
  <c r="T153" i="4"/>
  <c r="T194" i="4"/>
  <c r="T82" i="4"/>
  <c r="T70" i="4"/>
  <c r="T46" i="4"/>
  <c r="T155" i="4"/>
  <c r="T38" i="4"/>
  <c r="T106" i="4"/>
  <c r="T130" i="4"/>
  <c r="T100" i="4"/>
  <c r="T73" i="4"/>
  <c r="T29" i="4"/>
  <c r="T15" i="4"/>
  <c r="T20" i="4"/>
  <c r="T141" i="4"/>
  <c r="T164" i="4"/>
  <c r="T195" i="4"/>
  <c r="T30" i="4"/>
  <c r="T182" i="4"/>
  <c r="T10" i="4"/>
  <c r="T160" i="4"/>
  <c r="T65" i="4"/>
  <c r="T14" i="4"/>
  <c r="T192" i="4"/>
  <c r="T25" i="4"/>
  <c r="T143" i="4"/>
  <c r="T163" i="4"/>
  <c r="T94" i="4"/>
  <c r="T18" i="4"/>
  <c r="T52" i="4"/>
  <c r="T50" i="4"/>
  <c r="T114" i="4"/>
  <c r="T27" i="4"/>
  <c r="T76" i="4"/>
  <c r="T32" i="4"/>
  <c r="T129" i="4"/>
  <c r="T104" i="4"/>
  <c r="T183" i="4"/>
  <c r="T11" i="4"/>
  <c r="T170" i="4"/>
  <c r="T200" i="4"/>
  <c r="T12" i="4"/>
  <c r="T47" i="4"/>
  <c r="T185" i="4"/>
  <c r="T180" i="4"/>
  <c r="T5" i="4"/>
  <c r="T131" i="4"/>
  <c r="T139" i="4"/>
  <c r="T78" i="4"/>
  <c r="T165" i="4"/>
  <c r="T8" i="4"/>
  <c r="T49" i="4"/>
  <c r="T53" i="4"/>
  <c r="T64" i="4"/>
  <c r="T39" i="4"/>
  <c r="T88" i="4"/>
  <c r="T9" i="4"/>
  <c r="T117" i="4"/>
  <c r="T90" i="4"/>
  <c r="T171" i="4"/>
  <c r="T92" i="4"/>
  <c r="T158" i="4"/>
  <c r="T128" i="4"/>
  <c r="T193" i="4"/>
  <c r="T26" i="4"/>
  <c r="T161" i="4"/>
  <c r="T168" i="4"/>
  <c r="T176" i="4"/>
  <c r="T119" i="4"/>
  <c r="T56" i="4"/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2" i="4"/>
  <c r="E22" i="4"/>
  <c r="C2" i="12" l="1"/>
  <c r="E3" i="12" s="1"/>
  <c r="K11" i="12"/>
  <c r="J11" i="12"/>
  <c r="I11" i="12"/>
  <c r="H11" i="12"/>
  <c r="G11" i="12"/>
  <c r="F11" i="12"/>
  <c r="E11" i="12"/>
  <c r="D11" i="12"/>
  <c r="B11" i="12"/>
  <c r="K10" i="12"/>
  <c r="J10" i="12"/>
  <c r="I10" i="12"/>
  <c r="H10" i="12"/>
  <c r="G10" i="12"/>
  <c r="F10" i="12"/>
  <c r="E10" i="12"/>
  <c r="D10" i="12"/>
  <c r="B10" i="12"/>
  <c r="K9" i="12"/>
  <c r="J9" i="12"/>
  <c r="I9" i="12"/>
  <c r="H9" i="12"/>
  <c r="G9" i="12"/>
  <c r="F9" i="12"/>
  <c r="E9" i="12"/>
  <c r="D9" i="12"/>
  <c r="B9" i="12"/>
  <c r="K8" i="12"/>
  <c r="J8" i="12"/>
  <c r="I8" i="12"/>
  <c r="H8" i="12"/>
  <c r="G8" i="12"/>
  <c r="F8" i="12"/>
  <c r="E8" i="12"/>
  <c r="D8" i="12"/>
  <c r="C8" i="12"/>
  <c r="B8" i="12"/>
  <c r="J7" i="12"/>
  <c r="I7" i="12"/>
  <c r="G7" i="12"/>
  <c r="F7" i="12"/>
  <c r="E7" i="12"/>
  <c r="D7" i="12"/>
  <c r="K6" i="12"/>
  <c r="J6" i="12"/>
  <c r="I6" i="12"/>
  <c r="H6" i="12"/>
  <c r="G6" i="12"/>
  <c r="F6" i="12"/>
  <c r="E6" i="12"/>
  <c r="D6" i="12"/>
  <c r="B6" i="12"/>
  <c r="K5" i="12"/>
  <c r="J5" i="12"/>
  <c r="I5" i="12"/>
  <c r="H5" i="12"/>
  <c r="G5" i="12"/>
  <c r="F5" i="12"/>
  <c r="E5" i="12"/>
  <c r="D5" i="12"/>
  <c r="B5" i="12"/>
  <c r="I4" i="12"/>
  <c r="G4" i="12"/>
  <c r="F4" i="12"/>
  <c r="E4" i="12"/>
  <c r="D4" i="12"/>
  <c r="F3" i="12"/>
  <c r="B7" i="12"/>
  <c r="B4" i="12"/>
  <c r="G2" i="11"/>
  <c r="D2" i="11"/>
  <c r="C2" i="11"/>
  <c r="B3" i="12" l="1"/>
  <c r="C11" i="12"/>
  <c r="C6" i="12"/>
  <c r="C4" i="12"/>
  <c r="C7" i="12"/>
  <c r="C10" i="12"/>
  <c r="C3" i="12"/>
  <c r="C5" i="12"/>
  <c r="D3" i="12"/>
  <c r="C9" i="12"/>
  <c r="G3" i="12"/>
  <c r="H3" i="12"/>
  <c r="H4" i="12"/>
  <c r="H7" i="12"/>
  <c r="J4" i="12"/>
  <c r="J3" i="12"/>
  <c r="K3" i="12"/>
  <c r="K4" i="12"/>
  <c r="K7" i="12"/>
  <c r="I3" i="12"/>
  <c r="M11" i="12" l="1"/>
  <c r="M7" i="12"/>
  <c r="M4" i="12"/>
  <c r="M2" i="12"/>
  <c r="M5" i="12"/>
  <c r="M8" i="12"/>
  <c r="M9" i="12"/>
  <c r="M6" i="12"/>
  <c r="M3" i="12"/>
  <c r="M10" i="12"/>
  <c r="M12" i="12" l="1"/>
  <c r="N2" i="12" s="1"/>
  <c r="N4" i="12" l="1"/>
  <c r="N7" i="12"/>
  <c r="N11" i="12"/>
  <c r="N5" i="12"/>
  <c r="N9" i="12"/>
  <c r="N3" i="12"/>
  <c r="N8" i="12"/>
  <c r="N10" i="12"/>
  <c r="N6" i="12"/>
  <c r="B3" i="11" l="1"/>
  <c r="C3" i="11"/>
  <c r="D3" i="11"/>
  <c r="E3" i="11"/>
  <c r="F3" i="11"/>
  <c r="G3" i="11"/>
  <c r="H3" i="11"/>
  <c r="I3" i="11"/>
  <c r="J3" i="11"/>
  <c r="K3" i="11"/>
  <c r="F6" i="10"/>
  <c r="E6" i="10"/>
  <c r="D6" i="10"/>
  <c r="C6" i="10"/>
  <c r="B6" i="10"/>
  <c r="F5" i="10"/>
  <c r="E5" i="10"/>
  <c r="D5" i="10"/>
  <c r="C5" i="10"/>
  <c r="B5" i="10"/>
  <c r="F4" i="10"/>
  <c r="E4" i="10"/>
  <c r="D4" i="10"/>
  <c r="C4" i="10"/>
  <c r="B4" i="10"/>
  <c r="F3" i="10"/>
  <c r="E3" i="10"/>
  <c r="D3" i="10"/>
  <c r="C3" i="10"/>
  <c r="B3" i="10"/>
  <c r="F2" i="10"/>
  <c r="E2" i="10"/>
  <c r="D2" i="10"/>
  <c r="C2" i="10"/>
  <c r="B2" i="10"/>
  <c r="F6" i="9"/>
  <c r="E6" i="9"/>
  <c r="D6" i="9"/>
  <c r="C6" i="9"/>
  <c r="B6" i="9"/>
  <c r="F5" i="9"/>
  <c r="E5" i="9"/>
  <c r="D5" i="9"/>
  <c r="C5" i="9"/>
  <c r="B5" i="9"/>
  <c r="F4" i="9"/>
  <c r="E4" i="9"/>
  <c r="D4" i="9"/>
  <c r="C4" i="9"/>
  <c r="B4" i="9"/>
  <c r="F3" i="9"/>
  <c r="E3" i="9"/>
  <c r="D3" i="9"/>
  <c r="C3" i="9"/>
  <c r="B3" i="9"/>
  <c r="F2" i="9"/>
  <c r="E2" i="9"/>
  <c r="D2" i="9"/>
  <c r="C2" i="9"/>
  <c r="B2" i="9"/>
  <c r="F6" i="8"/>
  <c r="E6" i="8"/>
  <c r="D6" i="8"/>
  <c r="C6" i="8"/>
  <c r="B6" i="8"/>
  <c r="F5" i="8"/>
  <c r="E5" i="8"/>
  <c r="D5" i="8"/>
  <c r="C5" i="8"/>
  <c r="B5" i="8"/>
  <c r="F4" i="8"/>
  <c r="E4" i="8"/>
  <c r="D4" i="8"/>
  <c r="C4" i="8"/>
  <c r="B4" i="8"/>
  <c r="F3" i="8"/>
  <c r="E3" i="8"/>
  <c r="D3" i="8"/>
  <c r="C3" i="8"/>
  <c r="B3" i="8"/>
  <c r="F2" i="8"/>
  <c r="E2" i="8"/>
  <c r="D2" i="8"/>
  <c r="C2" i="8"/>
  <c r="B2" i="8"/>
  <c r="N20" i="5"/>
  <c r="M20" i="5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N17" i="5"/>
  <c r="M17" i="5"/>
  <c r="L17" i="5"/>
  <c r="K17" i="5"/>
  <c r="J17" i="5"/>
  <c r="N16" i="5"/>
  <c r="M16" i="5"/>
  <c r="L16" i="5"/>
  <c r="K16" i="5"/>
  <c r="J16" i="5"/>
  <c r="N13" i="5"/>
  <c r="M13" i="5"/>
  <c r="L13" i="5"/>
  <c r="K13" i="5"/>
  <c r="J13" i="5"/>
  <c r="N12" i="5"/>
  <c r="M12" i="5"/>
  <c r="L12" i="5"/>
  <c r="K12" i="5"/>
  <c r="J12" i="5"/>
  <c r="N11" i="5"/>
  <c r="M11" i="5"/>
  <c r="L11" i="5"/>
  <c r="K11" i="5"/>
  <c r="J11" i="5"/>
  <c r="N10" i="5"/>
  <c r="M10" i="5"/>
  <c r="L10" i="5"/>
  <c r="K10" i="5"/>
  <c r="J10" i="5"/>
  <c r="N9" i="5"/>
  <c r="M9" i="5"/>
  <c r="L9" i="5"/>
  <c r="K9" i="5"/>
  <c r="J9" i="5"/>
  <c r="N6" i="5"/>
  <c r="M6" i="5"/>
  <c r="L6" i="5"/>
  <c r="K6" i="5"/>
  <c r="J6" i="5"/>
  <c r="N5" i="5"/>
  <c r="M5" i="5"/>
  <c r="L5" i="5"/>
  <c r="K5" i="5"/>
  <c r="J5" i="5"/>
  <c r="N4" i="5"/>
  <c r="M4" i="5"/>
  <c r="L4" i="5"/>
  <c r="K4" i="5"/>
  <c r="J4" i="5"/>
  <c r="N3" i="5"/>
  <c r="M3" i="5"/>
  <c r="L3" i="5"/>
  <c r="K3" i="5"/>
  <c r="J3" i="5"/>
  <c r="N2" i="5"/>
  <c r="M2" i="5"/>
  <c r="L2" i="5"/>
  <c r="K2" i="5"/>
  <c r="J2" i="5"/>
  <c r="BW203" i="3"/>
  <c r="BU203" i="3"/>
  <c r="BT203" i="3"/>
  <c r="BS203" i="3"/>
  <c r="BR203" i="3"/>
  <c r="BP203" i="3"/>
  <c r="BO203" i="3"/>
  <c r="BQ203" i="3" s="1"/>
  <c r="AY203" i="3"/>
  <c r="AX203" i="3"/>
  <c r="AZ203" i="3" s="1"/>
  <c r="AV203" i="3"/>
  <c r="AU203" i="3"/>
  <c r="AW203" i="3" s="1"/>
  <c r="AS203" i="3"/>
  <c r="AR203" i="3"/>
  <c r="AB203" i="3"/>
  <c r="AA203" i="3"/>
  <c r="N203" i="3"/>
  <c r="M203" i="3"/>
  <c r="O203" i="3" s="1"/>
  <c r="L203" i="3"/>
  <c r="K203" i="3"/>
  <c r="J203" i="3"/>
  <c r="H203" i="3"/>
  <c r="G203" i="3"/>
  <c r="BB203" i="3" s="1"/>
  <c r="F203" i="3"/>
  <c r="BV203" i="3" s="1"/>
  <c r="BY202" i="3"/>
  <c r="BS202" i="3"/>
  <c r="N202" i="3"/>
  <c r="H202" i="3"/>
  <c r="G202" i="3"/>
  <c r="F202" i="3"/>
  <c r="BX201" i="3"/>
  <c r="BV201" i="3"/>
  <c r="BU201" i="3"/>
  <c r="BW201" i="3" s="1"/>
  <c r="BQ201" i="3"/>
  <c r="BP201" i="3"/>
  <c r="BO201" i="3"/>
  <c r="AY201" i="3"/>
  <c r="AR201" i="3"/>
  <c r="AD201" i="3"/>
  <c r="AB201" i="3"/>
  <c r="AA201" i="3"/>
  <c r="K201" i="3"/>
  <c r="J201" i="3"/>
  <c r="L201" i="3" s="1"/>
  <c r="H201" i="3"/>
  <c r="G201" i="3"/>
  <c r="M201" i="3" s="1"/>
  <c r="F201" i="3"/>
  <c r="BX200" i="3"/>
  <c r="BS200" i="3"/>
  <c r="H200" i="3"/>
  <c r="G200" i="3"/>
  <c r="F200" i="3"/>
  <c r="BV199" i="3"/>
  <c r="BU199" i="3"/>
  <c r="BS199" i="3"/>
  <c r="BR199" i="3"/>
  <c r="BT199" i="3" s="1"/>
  <c r="BP199" i="3"/>
  <c r="BO199" i="3"/>
  <c r="BQ199" i="3" s="1"/>
  <c r="AZ199" i="3"/>
  <c r="AY199" i="3"/>
  <c r="AX199" i="3"/>
  <c r="AV199" i="3"/>
  <c r="AU199" i="3"/>
  <c r="AW199" i="3" s="1"/>
  <c r="AS199" i="3"/>
  <c r="AR199" i="3"/>
  <c r="AT199" i="3" s="1"/>
  <c r="AB199" i="3"/>
  <c r="AA199" i="3"/>
  <c r="AC199" i="3" s="1"/>
  <c r="N199" i="3"/>
  <c r="M199" i="3"/>
  <c r="O199" i="3" s="1"/>
  <c r="K199" i="3"/>
  <c r="J199" i="3"/>
  <c r="H199" i="3"/>
  <c r="G199" i="3"/>
  <c r="AE199" i="3" s="1"/>
  <c r="F199" i="3"/>
  <c r="BY199" i="3" s="1"/>
  <c r="BU198" i="3"/>
  <c r="BR198" i="3"/>
  <c r="BA198" i="3"/>
  <c r="AU198" i="3"/>
  <c r="AE198" i="3"/>
  <c r="AA198" i="3"/>
  <c r="N198" i="3"/>
  <c r="M198" i="3"/>
  <c r="O198" i="3" s="1"/>
  <c r="H198" i="3"/>
  <c r="G198" i="3"/>
  <c r="J198" i="3" s="1"/>
  <c r="F198" i="3"/>
  <c r="BU197" i="3"/>
  <c r="BO197" i="3"/>
  <c r="AS197" i="3"/>
  <c r="AD197" i="3"/>
  <c r="H197" i="3"/>
  <c r="J197" i="3" s="1"/>
  <c r="G197" i="3"/>
  <c r="M197" i="3" s="1"/>
  <c r="F197" i="3"/>
  <c r="BR196" i="3"/>
  <c r="BB196" i="3"/>
  <c r="AE196" i="3"/>
  <c r="H196" i="3"/>
  <c r="G196" i="3"/>
  <c r="F196" i="3"/>
  <c r="BV195" i="3"/>
  <c r="BU195" i="3"/>
  <c r="BW195" i="3" s="1"/>
  <c r="BS195" i="3"/>
  <c r="BR195" i="3"/>
  <c r="BT195" i="3" s="1"/>
  <c r="BP195" i="3"/>
  <c r="BQ195" i="3" s="1"/>
  <c r="BO195" i="3"/>
  <c r="AY195" i="3"/>
  <c r="AX195" i="3"/>
  <c r="AZ195" i="3" s="1"/>
  <c r="AV195" i="3"/>
  <c r="AU195" i="3"/>
  <c r="AW195" i="3" s="1"/>
  <c r="AS195" i="3"/>
  <c r="AR195" i="3"/>
  <c r="AT195" i="3" s="1"/>
  <c r="AC195" i="3"/>
  <c r="AB195" i="3"/>
  <c r="AA195" i="3"/>
  <c r="N195" i="3"/>
  <c r="M195" i="3"/>
  <c r="K195" i="3"/>
  <c r="J195" i="3"/>
  <c r="L195" i="3" s="1"/>
  <c r="H195" i="3"/>
  <c r="G195" i="3"/>
  <c r="F195" i="3"/>
  <c r="BY195" i="3" s="1"/>
  <c r="H194" i="3"/>
  <c r="G194" i="3"/>
  <c r="F194" i="3"/>
  <c r="BY193" i="3"/>
  <c r="BX193" i="3"/>
  <c r="BZ193" i="3" s="1"/>
  <c r="BP193" i="3"/>
  <c r="BO193" i="3"/>
  <c r="BQ193" i="3" s="1"/>
  <c r="BB193" i="3"/>
  <c r="BA193" i="3"/>
  <c r="BC193" i="3" s="1"/>
  <c r="AY193" i="3"/>
  <c r="AX193" i="3"/>
  <c r="AZ193" i="3" s="1"/>
  <c r="AE193" i="3"/>
  <c r="AF193" i="3" s="1"/>
  <c r="AD193" i="3"/>
  <c r="AB193" i="3"/>
  <c r="AA193" i="3"/>
  <c r="AC193" i="3" s="1"/>
  <c r="K193" i="3"/>
  <c r="J193" i="3"/>
  <c r="L193" i="3" s="1"/>
  <c r="H193" i="3"/>
  <c r="G193" i="3"/>
  <c r="M193" i="3" s="1"/>
  <c r="F193" i="3"/>
  <c r="BX192" i="3"/>
  <c r="BS192" i="3"/>
  <c r="AV192" i="3"/>
  <c r="AU192" i="3"/>
  <c r="AW192" i="3" s="1"/>
  <c r="AR192" i="3"/>
  <c r="AT192" i="3" s="1"/>
  <c r="K192" i="3"/>
  <c r="H192" i="3"/>
  <c r="G192" i="3"/>
  <c r="F192" i="3"/>
  <c r="AS192" i="3" s="1"/>
  <c r="BV191" i="3"/>
  <c r="BU191" i="3"/>
  <c r="BS191" i="3"/>
  <c r="BR191" i="3"/>
  <c r="BT191" i="3" s="1"/>
  <c r="BP191" i="3"/>
  <c r="BO191" i="3"/>
  <c r="BQ191" i="3" s="1"/>
  <c r="AY191" i="3"/>
  <c r="AX191" i="3"/>
  <c r="AV191" i="3"/>
  <c r="AU191" i="3"/>
  <c r="AW191" i="3" s="1"/>
  <c r="AS191" i="3"/>
  <c r="AR191" i="3"/>
  <c r="AT191" i="3" s="1"/>
  <c r="AB191" i="3"/>
  <c r="AA191" i="3"/>
  <c r="AC191" i="3" s="1"/>
  <c r="N191" i="3"/>
  <c r="M191" i="3"/>
  <c r="O191" i="3" s="1"/>
  <c r="K191" i="3"/>
  <c r="J191" i="3"/>
  <c r="L191" i="3" s="1"/>
  <c r="H191" i="3"/>
  <c r="G191" i="3"/>
  <c r="F191" i="3"/>
  <c r="BY191" i="3" s="1"/>
  <c r="M190" i="3"/>
  <c r="H190" i="3"/>
  <c r="G190" i="3"/>
  <c r="F190" i="3"/>
  <c r="H189" i="3"/>
  <c r="G189" i="3"/>
  <c r="F189" i="3"/>
  <c r="BX188" i="3"/>
  <c r="BZ188" i="3" s="1"/>
  <c r="BO188" i="3"/>
  <c r="AV188" i="3"/>
  <c r="AU188" i="3"/>
  <c r="AW188" i="3" s="1"/>
  <c r="AD188" i="3"/>
  <c r="M188" i="3"/>
  <c r="H188" i="3"/>
  <c r="G188" i="3"/>
  <c r="F188" i="3"/>
  <c r="BY188" i="3" s="1"/>
  <c r="H187" i="3"/>
  <c r="G187" i="3"/>
  <c r="F187" i="3"/>
  <c r="BU186" i="3"/>
  <c r="AY186" i="3"/>
  <c r="AA186" i="3"/>
  <c r="H186" i="3"/>
  <c r="G186" i="3"/>
  <c r="F186" i="3"/>
  <c r="AA185" i="3"/>
  <c r="H185" i="3"/>
  <c r="G185" i="3"/>
  <c r="F185" i="3"/>
  <c r="AE184" i="3"/>
  <c r="H184" i="3"/>
  <c r="G184" i="3"/>
  <c r="F184" i="3"/>
  <c r="H183" i="3"/>
  <c r="G183" i="3"/>
  <c r="F183" i="3"/>
  <c r="H182" i="3"/>
  <c r="G182" i="3"/>
  <c r="F182" i="3"/>
  <c r="BO181" i="3"/>
  <c r="AY181" i="3"/>
  <c r="AV181" i="3"/>
  <c r="AU181" i="3"/>
  <c r="AB181" i="3"/>
  <c r="AA181" i="3"/>
  <c r="H181" i="3"/>
  <c r="G181" i="3"/>
  <c r="F181" i="3"/>
  <c r="BX180" i="3"/>
  <c r="BS180" i="3"/>
  <c r="AY180" i="3"/>
  <c r="AX180" i="3"/>
  <c r="AZ180" i="3" s="1"/>
  <c r="AV180" i="3"/>
  <c r="AS180" i="3"/>
  <c r="AD180" i="3"/>
  <c r="AA180" i="3"/>
  <c r="J180" i="3"/>
  <c r="H180" i="3"/>
  <c r="G180" i="3"/>
  <c r="M180" i="3" s="1"/>
  <c r="F180" i="3"/>
  <c r="BS179" i="3"/>
  <c r="BA179" i="3"/>
  <c r="AY179" i="3"/>
  <c r="AX179" i="3"/>
  <c r="AZ179" i="3" s="1"/>
  <c r="AU179" i="3"/>
  <c r="AD179" i="3"/>
  <c r="H179" i="3"/>
  <c r="G179" i="3"/>
  <c r="M179" i="3" s="1"/>
  <c r="F179" i="3"/>
  <c r="BU178" i="3"/>
  <c r="BB178" i="3"/>
  <c r="AY178" i="3"/>
  <c r="AA178" i="3"/>
  <c r="H178" i="3"/>
  <c r="G178" i="3"/>
  <c r="F178" i="3"/>
  <c r="BX177" i="3"/>
  <c r="BU177" i="3"/>
  <c r="BS177" i="3"/>
  <c r="BO177" i="3"/>
  <c r="BB177" i="3"/>
  <c r="AY177" i="3"/>
  <c r="AS177" i="3"/>
  <c r="AF177" i="3"/>
  <c r="AE177" i="3"/>
  <c r="AD177" i="3"/>
  <c r="AB177" i="3"/>
  <c r="AA177" i="3"/>
  <c r="M177" i="3"/>
  <c r="J177" i="3"/>
  <c r="H177" i="3"/>
  <c r="G177" i="3"/>
  <c r="F177" i="3"/>
  <c r="BX176" i="3"/>
  <c r="BS176" i="3"/>
  <c r="BO176" i="3"/>
  <c r="AY176" i="3"/>
  <c r="AU176" i="3"/>
  <c r="AD176" i="3"/>
  <c r="AA176" i="3"/>
  <c r="M176" i="3"/>
  <c r="J176" i="3"/>
  <c r="H176" i="3"/>
  <c r="G176" i="3"/>
  <c r="F176" i="3"/>
  <c r="AS176" i="3" s="1"/>
  <c r="BY175" i="3"/>
  <c r="BB175" i="3"/>
  <c r="AB175" i="3"/>
  <c r="H175" i="3"/>
  <c r="G175" i="3"/>
  <c r="AV175" i="3" s="1"/>
  <c r="F175" i="3"/>
  <c r="BY174" i="3"/>
  <c r="BV174" i="3"/>
  <c r="BB174" i="3"/>
  <c r="AS174" i="3"/>
  <c r="AE174" i="3"/>
  <c r="M174" i="3"/>
  <c r="H174" i="3"/>
  <c r="G174" i="3"/>
  <c r="AU174" i="3" s="1"/>
  <c r="F174" i="3"/>
  <c r="BX174" i="3" s="1"/>
  <c r="BZ174" i="3" s="1"/>
  <c r="BU173" i="3"/>
  <c r="BP173" i="3"/>
  <c r="BB173" i="3"/>
  <c r="AX173" i="3"/>
  <c r="H173" i="3"/>
  <c r="N173" i="3" s="1"/>
  <c r="G173" i="3"/>
  <c r="F173" i="3"/>
  <c r="BO173" i="3" s="1"/>
  <c r="AD172" i="3"/>
  <c r="H172" i="3"/>
  <c r="G172" i="3"/>
  <c r="F172" i="3"/>
  <c r="BY171" i="3"/>
  <c r="BS171" i="3"/>
  <c r="BB171" i="3"/>
  <c r="AY171" i="3"/>
  <c r="AX171" i="3"/>
  <c r="AZ171" i="3" s="1"/>
  <c r="AV171" i="3"/>
  <c r="AU171" i="3"/>
  <c r="AW171" i="3" s="1"/>
  <c r="AE171" i="3"/>
  <c r="N171" i="3"/>
  <c r="M171" i="3"/>
  <c r="O171" i="3" s="1"/>
  <c r="K171" i="3"/>
  <c r="L171" i="3" s="1"/>
  <c r="J171" i="3"/>
  <c r="H171" i="3"/>
  <c r="G171" i="3"/>
  <c r="F171" i="3"/>
  <c r="AA171" i="3" s="1"/>
  <c r="BU170" i="3"/>
  <c r="BS170" i="3"/>
  <c r="BR170" i="3"/>
  <c r="BT170" i="3" s="1"/>
  <c r="AY170" i="3"/>
  <c r="AU170" i="3"/>
  <c r="AD170" i="3"/>
  <c r="AB170" i="3"/>
  <c r="N170" i="3"/>
  <c r="H170" i="3"/>
  <c r="M170" i="3" s="1"/>
  <c r="O170" i="3" s="1"/>
  <c r="G170" i="3"/>
  <c r="F170" i="3"/>
  <c r="BO170" i="3" s="1"/>
  <c r="BY169" i="3"/>
  <c r="BZ169" i="3" s="1"/>
  <c r="BX169" i="3"/>
  <c r="BR169" i="3"/>
  <c r="H169" i="3"/>
  <c r="G169" i="3"/>
  <c r="F169" i="3"/>
  <c r="BO169" i="3" s="1"/>
  <c r="BP168" i="3"/>
  <c r="AX168" i="3"/>
  <c r="AE168" i="3"/>
  <c r="AA168" i="3"/>
  <c r="H168" i="3"/>
  <c r="G168" i="3"/>
  <c r="M168" i="3" s="1"/>
  <c r="F168" i="3"/>
  <c r="BO168" i="3" s="1"/>
  <c r="BQ168" i="3" s="1"/>
  <c r="BX167" i="3"/>
  <c r="BU167" i="3"/>
  <c r="AX167" i="3"/>
  <c r="AW167" i="3"/>
  <c r="AV167" i="3"/>
  <c r="AU167" i="3"/>
  <c r="AD167" i="3"/>
  <c r="N167" i="3"/>
  <c r="M167" i="3"/>
  <c r="O167" i="3" s="1"/>
  <c r="K167" i="3"/>
  <c r="L167" i="3" s="1"/>
  <c r="J167" i="3"/>
  <c r="H167" i="3"/>
  <c r="G167" i="3"/>
  <c r="F167" i="3"/>
  <c r="BP167" i="3" s="1"/>
  <c r="BS166" i="3"/>
  <c r="BR166" i="3"/>
  <c r="BT166" i="3" s="1"/>
  <c r="AY166" i="3"/>
  <c r="H166" i="3"/>
  <c r="G166" i="3"/>
  <c r="F166" i="3"/>
  <c r="BX165" i="3"/>
  <c r="BP165" i="3"/>
  <c r="M165" i="3"/>
  <c r="H165" i="3"/>
  <c r="G165" i="3"/>
  <c r="F165" i="3"/>
  <c r="AV164" i="3"/>
  <c r="AR164" i="3"/>
  <c r="AE164" i="3"/>
  <c r="H164" i="3"/>
  <c r="G164" i="3"/>
  <c r="F164" i="3"/>
  <c r="BB164" i="3" s="1"/>
  <c r="BY163" i="3"/>
  <c r="BX163" i="3"/>
  <c r="BZ163" i="3" s="1"/>
  <c r="BP163" i="3"/>
  <c r="BO163" i="3"/>
  <c r="BQ163" i="3" s="1"/>
  <c r="AY163" i="3"/>
  <c r="AV163" i="3"/>
  <c r="AR163" i="3"/>
  <c r="AE163" i="3"/>
  <c r="AD163" i="3"/>
  <c r="AF163" i="3" s="1"/>
  <c r="AB163" i="3"/>
  <c r="AC163" i="3" s="1"/>
  <c r="AA163" i="3"/>
  <c r="M163" i="3"/>
  <c r="H163" i="3"/>
  <c r="G163" i="3"/>
  <c r="F163" i="3"/>
  <c r="H162" i="3"/>
  <c r="G162" i="3"/>
  <c r="F162" i="3"/>
  <c r="BA161" i="3"/>
  <c r="AR161" i="3"/>
  <c r="H161" i="3"/>
  <c r="G161" i="3"/>
  <c r="F161" i="3"/>
  <c r="BX160" i="3"/>
  <c r="AR160" i="3"/>
  <c r="AD160" i="3"/>
  <c r="H160" i="3"/>
  <c r="G160" i="3"/>
  <c r="F160" i="3"/>
  <c r="AY160" i="3" s="1"/>
  <c r="BY159" i="3"/>
  <c r="BX159" i="3"/>
  <c r="BZ159" i="3" s="1"/>
  <c r="BP159" i="3"/>
  <c r="BO159" i="3"/>
  <c r="BQ159" i="3" s="1"/>
  <c r="AR159" i="3"/>
  <c r="AE159" i="3"/>
  <c r="AD159" i="3"/>
  <c r="AF159" i="3" s="1"/>
  <c r="AB159" i="3"/>
  <c r="N159" i="3"/>
  <c r="H159" i="3"/>
  <c r="G159" i="3"/>
  <c r="F159" i="3"/>
  <c r="AV159" i="3" s="1"/>
  <c r="BY158" i="3"/>
  <c r="BV158" i="3"/>
  <c r="BR158" i="3"/>
  <c r="BP158" i="3"/>
  <c r="BQ158" i="3" s="1"/>
  <c r="BO158" i="3"/>
  <c r="AR158" i="3"/>
  <c r="AT158" i="3" s="1"/>
  <c r="AE158" i="3"/>
  <c r="AB158" i="3"/>
  <c r="M158" i="3"/>
  <c r="K158" i="3"/>
  <c r="H158" i="3"/>
  <c r="G158" i="3"/>
  <c r="AS158" i="3" s="1"/>
  <c r="F158" i="3"/>
  <c r="BX158" i="3" s="1"/>
  <c r="BZ158" i="3" s="1"/>
  <c r="BU157" i="3"/>
  <c r="BS157" i="3"/>
  <c r="BR157" i="3"/>
  <c r="BT157" i="3" s="1"/>
  <c r="BQ157" i="3"/>
  <c r="BP157" i="3"/>
  <c r="BB157" i="3"/>
  <c r="AU157" i="3"/>
  <c r="AS157" i="3"/>
  <c r="AE157" i="3"/>
  <c r="AA157" i="3"/>
  <c r="N157" i="3"/>
  <c r="O157" i="3" s="1"/>
  <c r="M157" i="3"/>
  <c r="H157" i="3"/>
  <c r="G157" i="3"/>
  <c r="J157" i="3" s="1"/>
  <c r="F157" i="3"/>
  <c r="BO157" i="3" s="1"/>
  <c r="BV156" i="3"/>
  <c r="BU156" i="3"/>
  <c r="BW156" i="3" s="1"/>
  <c r="BS156" i="3"/>
  <c r="BP156" i="3"/>
  <c r="BA156" i="3"/>
  <c r="AS156" i="3"/>
  <c r="AD156" i="3"/>
  <c r="AB156" i="3"/>
  <c r="AA156" i="3"/>
  <c r="N156" i="3"/>
  <c r="H156" i="3"/>
  <c r="G156" i="3"/>
  <c r="F156" i="3"/>
  <c r="BX156" i="3" s="1"/>
  <c r="BY155" i="3"/>
  <c r="BX155" i="3"/>
  <c r="BZ155" i="3" s="1"/>
  <c r="BV155" i="3"/>
  <c r="BS155" i="3"/>
  <c r="BO155" i="3"/>
  <c r="AR155" i="3"/>
  <c r="AE155" i="3"/>
  <c r="AD155" i="3"/>
  <c r="AF155" i="3" s="1"/>
  <c r="AB155" i="3"/>
  <c r="N155" i="3"/>
  <c r="H155" i="3"/>
  <c r="G155" i="3"/>
  <c r="F155" i="3"/>
  <c r="AV155" i="3" s="1"/>
  <c r="BY154" i="3"/>
  <c r="BV154" i="3"/>
  <c r="BR154" i="3"/>
  <c r="BQ154" i="3"/>
  <c r="BP154" i="3"/>
  <c r="BO154" i="3"/>
  <c r="AR154" i="3"/>
  <c r="AT154" i="3" s="1"/>
  <c r="AE154" i="3"/>
  <c r="AB154" i="3"/>
  <c r="M154" i="3"/>
  <c r="K154" i="3"/>
  <c r="H154" i="3"/>
  <c r="G154" i="3"/>
  <c r="AS154" i="3" s="1"/>
  <c r="F154" i="3"/>
  <c r="BX154" i="3" s="1"/>
  <c r="BZ154" i="3" s="1"/>
  <c r="BS153" i="3"/>
  <c r="AS153" i="3"/>
  <c r="AD153" i="3"/>
  <c r="H153" i="3"/>
  <c r="G153" i="3"/>
  <c r="F153" i="3"/>
  <c r="BY152" i="3"/>
  <c r="BX152" i="3"/>
  <c r="BZ152" i="3" s="1"/>
  <c r="BP152" i="3"/>
  <c r="BO152" i="3"/>
  <c r="BB152" i="3"/>
  <c r="BA152" i="3"/>
  <c r="BC152" i="3" s="1"/>
  <c r="AY152" i="3"/>
  <c r="AX152" i="3"/>
  <c r="AZ152" i="3" s="1"/>
  <c r="AD152" i="3"/>
  <c r="AB152" i="3"/>
  <c r="AA152" i="3"/>
  <c r="AC152" i="3" s="1"/>
  <c r="N152" i="3"/>
  <c r="K152" i="3"/>
  <c r="H152" i="3"/>
  <c r="G152" i="3"/>
  <c r="F152" i="3"/>
  <c r="BS152" i="3" s="1"/>
  <c r="BV151" i="3"/>
  <c r="BS151" i="3"/>
  <c r="BP151" i="3"/>
  <c r="AS151" i="3"/>
  <c r="H151" i="3"/>
  <c r="G151" i="3"/>
  <c r="F151" i="3"/>
  <c r="BO150" i="3"/>
  <c r="BA150" i="3"/>
  <c r="AE150" i="3"/>
  <c r="H150" i="3"/>
  <c r="G150" i="3"/>
  <c r="F150" i="3"/>
  <c r="BV149" i="3"/>
  <c r="BW149" i="3" s="1"/>
  <c r="BU149" i="3"/>
  <c r="BT149" i="3"/>
  <c r="BS149" i="3"/>
  <c r="BR149" i="3"/>
  <c r="BQ149" i="3"/>
  <c r="BP149" i="3"/>
  <c r="BO149" i="3"/>
  <c r="J149" i="3"/>
  <c r="H149" i="3"/>
  <c r="G149" i="3"/>
  <c r="F149" i="3"/>
  <c r="BY149" i="3" s="1"/>
  <c r="BV148" i="3"/>
  <c r="BU148" i="3"/>
  <c r="BW148" i="3" s="1"/>
  <c r="BS148" i="3"/>
  <c r="BR148" i="3"/>
  <c r="BT148" i="3" s="1"/>
  <c r="AY148" i="3"/>
  <c r="AX148" i="3"/>
  <c r="AZ148" i="3" s="1"/>
  <c r="AV148" i="3"/>
  <c r="AU148" i="3"/>
  <c r="AW148" i="3" s="1"/>
  <c r="AC148" i="3"/>
  <c r="AB148" i="3"/>
  <c r="AA148" i="3"/>
  <c r="N148" i="3"/>
  <c r="M148" i="3"/>
  <c r="O148" i="3" s="1"/>
  <c r="H148" i="3"/>
  <c r="G148" i="3"/>
  <c r="J148" i="3" s="1"/>
  <c r="F148" i="3"/>
  <c r="BP148" i="3" s="1"/>
  <c r="BX147" i="3"/>
  <c r="BA147" i="3"/>
  <c r="AY147" i="3"/>
  <c r="AX147" i="3"/>
  <c r="AZ147" i="3" s="1"/>
  <c r="AD147" i="3"/>
  <c r="H147" i="3"/>
  <c r="G147" i="3"/>
  <c r="M147" i="3" s="1"/>
  <c r="F147" i="3"/>
  <c r="BZ146" i="3"/>
  <c r="BY146" i="3"/>
  <c r="BX146" i="3"/>
  <c r="AR146" i="3"/>
  <c r="AF146" i="3"/>
  <c r="AE146" i="3"/>
  <c r="AD146" i="3"/>
  <c r="H146" i="3"/>
  <c r="J146" i="3" s="1"/>
  <c r="G146" i="3"/>
  <c r="F146" i="3"/>
  <c r="BV145" i="3"/>
  <c r="BW145" i="3" s="1"/>
  <c r="BU145" i="3"/>
  <c r="BT145" i="3"/>
  <c r="BS145" i="3"/>
  <c r="BR145" i="3"/>
  <c r="BP145" i="3"/>
  <c r="BQ145" i="3" s="1"/>
  <c r="BO145" i="3"/>
  <c r="AU145" i="3"/>
  <c r="AS145" i="3"/>
  <c r="AR145" i="3"/>
  <c r="AT145" i="3" s="1"/>
  <c r="M145" i="3"/>
  <c r="K145" i="3"/>
  <c r="H145" i="3"/>
  <c r="G145" i="3"/>
  <c r="F145" i="3"/>
  <c r="BY145" i="3" s="1"/>
  <c r="BV144" i="3"/>
  <c r="BU144" i="3"/>
  <c r="BW144" i="3" s="1"/>
  <c r="BT144" i="3"/>
  <c r="BS144" i="3"/>
  <c r="BR144" i="3"/>
  <c r="AZ144" i="3"/>
  <c r="AY144" i="3"/>
  <c r="AX144" i="3"/>
  <c r="AV144" i="3"/>
  <c r="AU144" i="3"/>
  <c r="AW144" i="3" s="1"/>
  <c r="AB144" i="3"/>
  <c r="AA144" i="3"/>
  <c r="AC144" i="3" s="1"/>
  <c r="N144" i="3"/>
  <c r="M144" i="3"/>
  <c r="O144" i="3" s="1"/>
  <c r="H144" i="3"/>
  <c r="G144" i="3"/>
  <c r="J144" i="3" s="1"/>
  <c r="F144" i="3"/>
  <c r="BP144" i="3" s="1"/>
  <c r="BX143" i="3"/>
  <c r="BV143" i="3"/>
  <c r="BU143" i="3"/>
  <c r="BW143" i="3" s="1"/>
  <c r="BA143" i="3"/>
  <c r="AB143" i="3"/>
  <c r="AA143" i="3"/>
  <c r="AC143" i="3" s="1"/>
  <c r="H143" i="3"/>
  <c r="AD143" i="3" s="1"/>
  <c r="G143" i="3"/>
  <c r="M143" i="3" s="1"/>
  <c r="F143" i="3"/>
  <c r="AY143" i="3" s="1"/>
  <c r="H142" i="3"/>
  <c r="G142" i="3"/>
  <c r="F142" i="3"/>
  <c r="BV141" i="3"/>
  <c r="BT141" i="3"/>
  <c r="BS141" i="3"/>
  <c r="BR141" i="3"/>
  <c r="BP141" i="3"/>
  <c r="BO141" i="3"/>
  <c r="BQ141" i="3" s="1"/>
  <c r="AU141" i="3"/>
  <c r="AS141" i="3"/>
  <c r="J141" i="3"/>
  <c r="H141" i="3"/>
  <c r="G141" i="3"/>
  <c r="F141" i="3"/>
  <c r="BY141" i="3" s="1"/>
  <c r="BW140" i="3"/>
  <c r="BV140" i="3"/>
  <c r="BU140" i="3"/>
  <c r="BS140" i="3"/>
  <c r="BR140" i="3"/>
  <c r="BT140" i="3" s="1"/>
  <c r="AY140" i="3"/>
  <c r="AX140" i="3"/>
  <c r="AV140" i="3"/>
  <c r="AU140" i="3"/>
  <c r="AW140" i="3" s="1"/>
  <c r="AB140" i="3"/>
  <c r="AA140" i="3"/>
  <c r="AC140" i="3" s="1"/>
  <c r="N140" i="3"/>
  <c r="M140" i="3"/>
  <c r="O140" i="3" s="1"/>
  <c r="H140" i="3"/>
  <c r="G140" i="3"/>
  <c r="J140" i="3" s="1"/>
  <c r="F140" i="3"/>
  <c r="BP140" i="3" s="1"/>
  <c r="BB139" i="3"/>
  <c r="H139" i="3"/>
  <c r="G139" i="3"/>
  <c r="F139" i="3"/>
  <c r="H138" i="3"/>
  <c r="G138" i="3"/>
  <c r="F138" i="3"/>
  <c r="BV137" i="3"/>
  <c r="BS137" i="3"/>
  <c r="BR137" i="3"/>
  <c r="BT137" i="3" s="1"/>
  <c r="BP137" i="3"/>
  <c r="BO137" i="3"/>
  <c r="BQ137" i="3" s="1"/>
  <c r="AU137" i="3"/>
  <c r="M137" i="3"/>
  <c r="K137" i="3"/>
  <c r="H137" i="3"/>
  <c r="G137" i="3"/>
  <c r="F137" i="3"/>
  <c r="BY137" i="3" s="1"/>
  <c r="BU136" i="3"/>
  <c r="BS136" i="3"/>
  <c r="BR136" i="3"/>
  <c r="BT136" i="3" s="1"/>
  <c r="BB136" i="3"/>
  <c r="AE136" i="3"/>
  <c r="AC136" i="3"/>
  <c r="AB136" i="3"/>
  <c r="AA136" i="3"/>
  <c r="N136" i="3"/>
  <c r="H136" i="3"/>
  <c r="G136" i="3"/>
  <c r="J136" i="3" s="1"/>
  <c r="F136" i="3"/>
  <c r="BX135" i="3"/>
  <c r="BV135" i="3"/>
  <c r="AD135" i="3"/>
  <c r="H135" i="3"/>
  <c r="G135" i="3"/>
  <c r="F135" i="3"/>
  <c r="BY134" i="3"/>
  <c r="BZ134" i="3" s="1"/>
  <c r="BX134" i="3"/>
  <c r="BS134" i="3"/>
  <c r="BO134" i="3"/>
  <c r="BB134" i="3"/>
  <c r="BA134" i="3"/>
  <c r="BC134" i="3" s="1"/>
  <c r="AX134" i="3"/>
  <c r="AV134" i="3"/>
  <c r="AU134" i="3"/>
  <c r="AE134" i="3"/>
  <c r="AD134" i="3"/>
  <c r="AF134" i="3" s="1"/>
  <c r="AA134" i="3"/>
  <c r="N134" i="3"/>
  <c r="M134" i="3"/>
  <c r="K134" i="3"/>
  <c r="J134" i="3"/>
  <c r="L134" i="3" s="1"/>
  <c r="H134" i="3"/>
  <c r="AS134" i="3" s="1"/>
  <c r="G134" i="3"/>
  <c r="F134" i="3"/>
  <c r="BX133" i="3"/>
  <c r="BV133" i="3"/>
  <c r="BU133" i="3"/>
  <c r="BS133" i="3"/>
  <c r="BR133" i="3"/>
  <c r="BT133" i="3" s="1"/>
  <c r="BP133" i="3"/>
  <c r="AV133" i="3"/>
  <c r="AR133" i="3"/>
  <c r="M133" i="3"/>
  <c r="H133" i="3"/>
  <c r="G133" i="3"/>
  <c r="BO133" i="3" s="1"/>
  <c r="F133" i="3"/>
  <c r="BB133" i="3" s="1"/>
  <c r="BV132" i="3"/>
  <c r="BU132" i="3"/>
  <c r="BW132" i="3" s="1"/>
  <c r="BS132" i="3"/>
  <c r="BR132" i="3"/>
  <c r="AY132" i="3"/>
  <c r="AX132" i="3"/>
  <c r="AZ132" i="3" s="1"/>
  <c r="AV132" i="3"/>
  <c r="AU132" i="3"/>
  <c r="AB132" i="3"/>
  <c r="AA132" i="3"/>
  <c r="AC132" i="3" s="1"/>
  <c r="N132" i="3"/>
  <c r="M132" i="3"/>
  <c r="O132" i="3" s="1"/>
  <c r="H132" i="3"/>
  <c r="G132" i="3"/>
  <c r="J132" i="3" s="1"/>
  <c r="F132" i="3"/>
  <c r="BP132" i="3" s="1"/>
  <c r="BV131" i="3"/>
  <c r="H131" i="3"/>
  <c r="G131" i="3"/>
  <c r="F131" i="3"/>
  <c r="BX131" i="3" s="1"/>
  <c r="BY130" i="3"/>
  <c r="H130" i="3"/>
  <c r="G130" i="3"/>
  <c r="M130" i="3" s="1"/>
  <c r="F130" i="3"/>
  <c r="BV130" i="3" s="1"/>
  <c r="BZ129" i="3"/>
  <c r="BV129" i="3"/>
  <c r="BU129" i="3"/>
  <c r="BW129" i="3" s="1"/>
  <c r="BS129" i="3"/>
  <c r="BR129" i="3"/>
  <c r="BT129" i="3" s="1"/>
  <c r="BP129" i="3"/>
  <c r="BO129" i="3"/>
  <c r="AU129" i="3"/>
  <c r="AS129" i="3"/>
  <c r="M129" i="3"/>
  <c r="K129" i="3"/>
  <c r="J129" i="3"/>
  <c r="L129" i="3" s="1"/>
  <c r="H129" i="3"/>
  <c r="G129" i="3"/>
  <c r="BY129" i="3" s="1"/>
  <c r="F129" i="3"/>
  <c r="BX129" i="3" s="1"/>
  <c r="BV128" i="3"/>
  <c r="BU128" i="3"/>
  <c r="BW128" i="3" s="1"/>
  <c r="BS128" i="3"/>
  <c r="BR128" i="3"/>
  <c r="BT128" i="3" s="1"/>
  <c r="AY128" i="3"/>
  <c r="AX128" i="3"/>
  <c r="AZ128" i="3" s="1"/>
  <c r="AV128" i="3"/>
  <c r="AU128" i="3"/>
  <c r="AW128" i="3" s="1"/>
  <c r="AB128" i="3"/>
  <c r="AA128" i="3"/>
  <c r="AC128" i="3" s="1"/>
  <c r="N128" i="3"/>
  <c r="M128" i="3"/>
  <c r="H128" i="3"/>
  <c r="G128" i="3"/>
  <c r="J128" i="3" s="1"/>
  <c r="F128" i="3"/>
  <c r="BP128" i="3" s="1"/>
  <c r="BU127" i="3"/>
  <c r="H127" i="3"/>
  <c r="G127" i="3"/>
  <c r="F127" i="3"/>
  <c r="BO126" i="3"/>
  <c r="BA126" i="3"/>
  <c r="AR126" i="3"/>
  <c r="AE126" i="3"/>
  <c r="AD126" i="3"/>
  <c r="AF126" i="3" s="1"/>
  <c r="J126" i="3"/>
  <c r="H126" i="3"/>
  <c r="G126" i="3"/>
  <c r="F126" i="3"/>
  <c r="BB126" i="3" s="1"/>
  <c r="BV125" i="3"/>
  <c r="BU125" i="3"/>
  <c r="BW125" i="3" s="1"/>
  <c r="BS125" i="3"/>
  <c r="BR125" i="3"/>
  <c r="BT125" i="3" s="1"/>
  <c r="BP125" i="3"/>
  <c r="BO125" i="3"/>
  <c r="BQ125" i="3" s="1"/>
  <c r="H125" i="3"/>
  <c r="G125" i="3"/>
  <c r="BY125" i="3" s="1"/>
  <c r="F125" i="3"/>
  <c r="BX125" i="3" s="1"/>
  <c r="BZ125" i="3" s="1"/>
  <c r="BV124" i="3"/>
  <c r="BU124" i="3"/>
  <c r="BW124" i="3" s="1"/>
  <c r="BS124" i="3"/>
  <c r="BT124" i="3" s="1"/>
  <c r="BR124" i="3"/>
  <c r="AY124" i="3"/>
  <c r="AX124" i="3"/>
  <c r="AZ124" i="3" s="1"/>
  <c r="AV124" i="3"/>
  <c r="AU124" i="3"/>
  <c r="AW124" i="3" s="1"/>
  <c r="AB124" i="3"/>
  <c r="AA124" i="3"/>
  <c r="AC124" i="3" s="1"/>
  <c r="N124" i="3"/>
  <c r="O124" i="3" s="1"/>
  <c r="M124" i="3"/>
  <c r="H124" i="3"/>
  <c r="G124" i="3"/>
  <c r="J124" i="3" s="1"/>
  <c r="F124" i="3"/>
  <c r="BP124" i="3" s="1"/>
  <c r="BX123" i="3"/>
  <c r="BV123" i="3"/>
  <c r="AX123" i="3"/>
  <c r="AD123" i="3"/>
  <c r="AB123" i="3"/>
  <c r="AA123" i="3"/>
  <c r="AC123" i="3" s="1"/>
  <c r="H123" i="3"/>
  <c r="G123" i="3"/>
  <c r="M123" i="3" s="1"/>
  <c r="F123" i="3"/>
  <c r="AY123" i="3" s="1"/>
  <c r="BB122" i="3"/>
  <c r="BA122" i="3"/>
  <c r="BC122" i="3" s="1"/>
  <c r="H122" i="3"/>
  <c r="G122" i="3"/>
  <c r="F122" i="3"/>
  <c r="BZ121" i="3"/>
  <c r="BV121" i="3"/>
  <c r="BU121" i="3"/>
  <c r="BW121" i="3" s="1"/>
  <c r="BS121" i="3"/>
  <c r="BR121" i="3"/>
  <c r="BT121" i="3" s="1"/>
  <c r="BP121" i="3"/>
  <c r="BQ121" i="3" s="1"/>
  <c r="BO121" i="3"/>
  <c r="AU121" i="3"/>
  <c r="AS121" i="3"/>
  <c r="AR121" i="3"/>
  <c r="AT121" i="3" s="1"/>
  <c r="M121" i="3"/>
  <c r="H121" i="3"/>
  <c r="G121" i="3"/>
  <c r="BY121" i="3" s="1"/>
  <c r="F121" i="3"/>
  <c r="BX121" i="3" s="1"/>
  <c r="BV120" i="3"/>
  <c r="BU120" i="3"/>
  <c r="BW120" i="3" s="1"/>
  <c r="BS120" i="3"/>
  <c r="BR120" i="3"/>
  <c r="BT120" i="3" s="1"/>
  <c r="AY120" i="3"/>
  <c r="AX120" i="3"/>
  <c r="AZ120" i="3" s="1"/>
  <c r="AV120" i="3"/>
  <c r="AU120" i="3"/>
  <c r="AW120" i="3" s="1"/>
  <c r="AB120" i="3"/>
  <c r="AA120" i="3"/>
  <c r="AC120" i="3" s="1"/>
  <c r="N120" i="3"/>
  <c r="M120" i="3"/>
  <c r="O120" i="3" s="1"/>
  <c r="H120" i="3"/>
  <c r="G120" i="3"/>
  <c r="J120" i="3" s="1"/>
  <c r="F120" i="3"/>
  <c r="BP120" i="3" s="1"/>
  <c r="H119" i="3"/>
  <c r="G119" i="3"/>
  <c r="F119" i="3"/>
  <c r="AS118" i="3"/>
  <c r="AR118" i="3"/>
  <c r="AT118" i="3" s="1"/>
  <c r="H118" i="3"/>
  <c r="G118" i="3"/>
  <c r="F118" i="3"/>
  <c r="BZ117" i="3"/>
  <c r="BV117" i="3"/>
  <c r="BU117" i="3"/>
  <c r="BW117" i="3" s="1"/>
  <c r="BS117" i="3"/>
  <c r="BR117" i="3"/>
  <c r="BT117" i="3" s="1"/>
  <c r="BP117" i="3"/>
  <c r="BO117" i="3"/>
  <c r="BQ117" i="3" s="1"/>
  <c r="AV117" i="3"/>
  <c r="AU117" i="3"/>
  <c r="AW117" i="3" s="1"/>
  <c r="AS117" i="3"/>
  <c r="AR117" i="3"/>
  <c r="AT117" i="3" s="1"/>
  <c r="H117" i="3"/>
  <c r="G117" i="3"/>
  <c r="BY117" i="3" s="1"/>
  <c r="F117" i="3"/>
  <c r="BX117" i="3" s="1"/>
  <c r="BV116" i="3"/>
  <c r="BU116" i="3"/>
  <c r="BW116" i="3" s="1"/>
  <c r="BS116" i="3"/>
  <c r="BT116" i="3" s="1"/>
  <c r="BR116" i="3"/>
  <c r="AY116" i="3"/>
  <c r="AX116" i="3"/>
  <c r="AZ116" i="3" s="1"/>
  <c r="AV116" i="3"/>
  <c r="AU116" i="3"/>
  <c r="AW116" i="3" s="1"/>
  <c r="AB116" i="3"/>
  <c r="AA116" i="3"/>
  <c r="AC116" i="3" s="1"/>
  <c r="N116" i="3"/>
  <c r="O116" i="3" s="1"/>
  <c r="M116" i="3"/>
  <c r="H116" i="3"/>
  <c r="G116" i="3"/>
  <c r="J116" i="3" s="1"/>
  <c r="F116" i="3"/>
  <c r="BP116" i="3" s="1"/>
  <c r="BY115" i="3"/>
  <c r="BX115" i="3"/>
  <c r="BZ115" i="3" s="1"/>
  <c r="BV115" i="3"/>
  <c r="BU115" i="3"/>
  <c r="BW115" i="3" s="1"/>
  <c r="BB115" i="3"/>
  <c r="AX115" i="3"/>
  <c r="AZ115" i="3" s="1"/>
  <c r="AE115" i="3"/>
  <c r="AD115" i="3"/>
  <c r="AF115" i="3" s="1"/>
  <c r="AB115" i="3"/>
  <c r="AA115" i="3"/>
  <c r="AC115" i="3" s="1"/>
  <c r="H115" i="3"/>
  <c r="G115" i="3"/>
  <c r="F115" i="3"/>
  <c r="AY115" i="3" s="1"/>
  <c r="H114" i="3"/>
  <c r="G114" i="3"/>
  <c r="M114" i="3" s="1"/>
  <c r="F114" i="3"/>
  <c r="BZ113" i="3"/>
  <c r="BV113" i="3"/>
  <c r="BU113" i="3"/>
  <c r="BW113" i="3" s="1"/>
  <c r="BS113" i="3"/>
  <c r="BR113" i="3"/>
  <c r="BT113" i="3" s="1"/>
  <c r="BP113" i="3"/>
  <c r="BO113" i="3"/>
  <c r="BQ113" i="3" s="1"/>
  <c r="AV113" i="3"/>
  <c r="AU113" i="3"/>
  <c r="AW113" i="3" s="1"/>
  <c r="AS113" i="3"/>
  <c r="H113" i="3"/>
  <c r="G113" i="3"/>
  <c r="BY113" i="3" s="1"/>
  <c r="F113" i="3"/>
  <c r="BX113" i="3" s="1"/>
  <c r="BV112" i="3"/>
  <c r="BU112" i="3"/>
  <c r="BW112" i="3" s="1"/>
  <c r="AU112" i="3"/>
  <c r="H112" i="3"/>
  <c r="G112" i="3"/>
  <c r="F112" i="3"/>
  <c r="BZ111" i="3"/>
  <c r="BY111" i="3"/>
  <c r="BX111" i="3"/>
  <c r="BO111" i="3"/>
  <c r="BB111" i="3"/>
  <c r="BA111" i="3"/>
  <c r="BC111" i="3" s="1"/>
  <c r="AZ111" i="3"/>
  <c r="AY111" i="3"/>
  <c r="AX111" i="3"/>
  <c r="AD111" i="3"/>
  <c r="AB111" i="3"/>
  <c r="AA111" i="3"/>
  <c r="AC111" i="3" s="1"/>
  <c r="K111" i="3"/>
  <c r="J111" i="3"/>
  <c r="L111" i="3" s="1"/>
  <c r="H111" i="3"/>
  <c r="G111" i="3"/>
  <c r="M111" i="3" s="1"/>
  <c r="F111" i="3"/>
  <c r="BP111" i="3" s="1"/>
  <c r="BQ110" i="3"/>
  <c r="BP110" i="3"/>
  <c r="BO110" i="3"/>
  <c r="AE110" i="3"/>
  <c r="AD110" i="3"/>
  <c r="AF110" i="3" s="1"/>
  <c r="H110" i="3"/>
  <c r="G110" i="3"/>
  <c r="M110" i="3" s="1"/>
  <c r="F110" i="3"/>
  <c r="BV109" i="3"/>
  <c r="BU109" i="3"/>
  <c r="BW109" i="3" s="1"/>
  <c r="BS109" i="3"/>
  <c r="BO109" i="3"/>
  <c r="AY109" i="3"/>
  <c r="AX109" i="3"/>
  <c r="AZ109" i="3" s="1"/>
  <c r="AW109" i="3"/>
  <c r="AV109" i="3"/>
  <c r="AU109" i="3"/>
  <c r="AB109" i="3"/>
  <c r="AA109" i="3"/>
  <c r="AC109" i="3" s="1"/>
  <c r="N109" i="3"/>
  <c r="M109" i="3"/>
  <c r="O109" i="3" s="1"/>
  <c r="K109" i="3"/>
  <c r="H109" i="3"/>
  <c r="AS109" i="3" s="1"/>
  <c r="G109" i="3"/>
  <c r="BP109" i="3" s="1"/>
  <c r="F109" i="3"/>
  <c r="BX109" i="3" s="1"/>
  <c r="BR108" i="3"/>
  <c r="K108" i="3"/>
  <c r="H108" i="3"/>
  <c r="G108" i="3"/>
  <c r="F108" i="3"/>
  <c r="BP107" i="3"/>
  <c r="H107" i="3"/>
  <c r="G107" i="3"/>
  <c r="F107" i="3"/>
  <c r="BY106" i="3"/>
  <c r="BO106" i="3"/>
  <c r="BB106" i="3"/>
  <c r="BA106" i="3"/>
  <c r="BC106" i="3" s="1"/>
  <c r="AE106" i="3"/>
  <c r="AD106" i="3"/>
  <c r="AF106" i="3" s="1"/>
  <c r="AB106" i="3"/>
  <c r="N106" i="3"/>
  <c r="H106" i="3"/>
  <c r="G106" i="3"/>
  <c r="M106" i="3" s="1"/>
  <c r="O106" i="3" s="1"/>
  <c r="F106" i="3"/>
  <c r="BY105" i="3"/>
  <c r="BZ105" i="3" s="1"/>
  <c r="BV105" i="3"/>
  <c r="BU105" i="3"/>
  <c r="BT105" i="3"/>
  <c r="BR105" i="3"/>
  <c r="BP105" i="3"/>
  <c r="BB105" i="3"/>
  <c r="AY105" i="3"/>
  <c r="AX105" i="3"/>
  <c r="AZ105" i="3" s="1"/>
  <c r="AW105" i="3"/>
  <c r="AV105" i="3"/>
  <c r="AU105" i="3"/>
  <c r="AB105" i="3"/>
  <c r="AA105" i="3"/>
  <c r="AC105" i="3" s="1"/>
  <c r="N105" i="3"/>
  <c r="M105" i="3"/>
  <c r="O105" i="3" s="1"/>
  <c r="K105" i="3"/>
  <c r="H105" i="3"/>
  <c r="AS105" i="3" s="1"/>
  <c r="G105" i="3"/>
  <c r="BS105" i="3" s="1"/>
  <c r="F105" i="3"/>
  <c r="BX105" i="3" s="1"/>
  <c r="BU104" i="3"/>
  <c r="BS104" i="3"/>
  <c r="BR104" i="3"/>
  <c r="BT104" i="3" s="1"/>
  <c r="AV104" i="3"/>
  <c r="AU104" i="3"/>
  <c r="AW104" i="3" s="1"/>
  <c r="AS104" i="3"/>
  <c r="K104" i="3"/>
  <c r="H104" i="3"/>
  <c r="G104" i="3"/>
  <c r="F104" i="3"/>
  <c r="BS103" i="3"/>
  <c r="BP103" i="3"/>
  <c r="BO103" i="3"/>
  <c r="BQ103" i="3" s="1"/>
  <c r="AR103" i="3"/>
  <c r="AE103" i="3"/>
  <c r="AD103" i="3"/>
  <c r="AF103" i="3" s="1"/>
  <c r="H103" i="3"/>
  <c r="G103" i="3"/>
  <c r="F103" i="3"/>
  <c r="BY102" i="3"/>
  <c r="BO102" i="3"/>
  <c r="BC102" i="3"/>
  <c r="BB102" i="3"/>
  <c r="BA102" i="3"/>
  <c r="AE102" i="3"/>
  <c r="AD102" i="3"/>
  <c r="AF102" i="3" s="1"/>
  <c r="AB102" i="3"/>
  <c r="N102" i="3"/>
  <c r="H102" i="3"/>
  <c r="G102" i="3"/>
  <c r="M102" i="3" s="1"/>
  <c r="O102" i="3" s="1"/>
  <c r="F102" i="3"/>
  <c r="BY101" i="3"/>
  <c r="BZ101" i="3" s="1"/>
  <c r="BV101" i="3"/>
  <c r="BU101" i="3"/>
  <c r="BW101" i="3" s="1"/>
  <c r="BT101" i="3"/>
  <c r="BR101" i="3"/>
  <c r="BP101" i="3"/>
  <c r="BB101" i="3"/>
  <c r="AY101" i="3"/>
  <c r="AX101" i="3"/>
  <c r="AZ101" i="3" s="1"/>
  <c r="AW101" i="3"/>
  <c r="AV101" i="3"/>
  <c r="AU101" i="3"/>
  <c r="AB101" i="3"/>
  <c r="AA101" i="3"/>
  <c r="AC101" i="3" s="1"/>
  <c r="N101" i="3"/>
  <c r="M101" i="3"/>
  <c r="K101" i="3"/>
  <c r="H101" i="3"/>
  <c r="AS101" i="3" s="1"/>
  <c r="G101" i="3"/>
  <c r="BS101" i="3" s="1"/>
  <c r="F101" i="3"/>
  <c r="BX101" i="3" s="1"/>
  <c r="BU100" i="3"/>
  <c r="BS100" i="3"/>
  <c r="BR100" i="3"/>
  <c r="BT100" i="3" s="1"/>
  <c r="AV100" i="3"/>
  <c r="AU100" i="3"/>
  <c r="AW100" i="3" s="1"/>
  <c r="AS100" i="3"/>
  <c r="M100" i="3"/>
  <c r="H100" i="3"/>
  <c r="G100" i="3"/>
  <c r="F100" i="3"/>
  <c r="BX99" i="3"/>
  <c r="BV99" i="3"/>
  <c r="BU99" i="3"/>
  <c r="BW99" i="3" s="1"/>
  <c r="BS99" i="3"/>
  <c r="BT99" i="3" s="1"/>
  <c r="BP99" i="3"/>
  <c r="BO99" i="3"/>
  <c r="K99" i="3"/>
  <c r="J99" i="3"/>
  <c r="L99" i="3" s="1"/>
  <c r="H99" i="3"/>
  <c r="G99" i="3"/>
  <c r="F99" i="3"/>
  <c r="BR99" i="3" s="1"/>
  <c r="BV98" i="3"/>
  <c r="BU98" i="3"/>
  <c r="BS98" i="3"/>
  <c r="BT98" i="3" s="1"/>
  <c r="BR98" i="3"/>
  <c r="AY98" i="3"/>
  <c r="AX98" i="3"/>
  <c r="AZ98" i="3" s="1"/>
  <c r="AW98" i="3"/>
  <c r="AV98" i="3"/>
  <c r="AU98" i="3"/>
  <c r="AB98" i="3"/>
  <c r="AA98" i="3"/>
  <c r="N98" i="3"/>
  <c r="M98" i="3"/>
  <c r="O98" i="3" s="1"/>
  <c r="H98" i="3"/>
  <c r="G98" i="3"/>
  <c r="BO98" i="3" s="1"/>
  <c r="BQ98" i="3" s="1"/>
  <c r="F98" i="3"/>
  <c r="BP98" i="3" s="1"/>
  <c r="BY97" i="3"/>
  <c r="BV97" i="3"/>
  <c r="AX97" i="3"/>
  <c r="AZ97" i="3" s="1"/>
  <c r="AE97" i="3"/>
  <c r="AB97" i="3"/>
  <c r="H97" i="3"/>
  <c r="G97" i="3"/>
  <c r="F97" i="3"/>
  <c r="AY97" i="3" s="1"/>
  <c r="BY96" i="3"/>
  <c r="BX96" i="3"/>
  <c r="BZ96" i="3" s="1"/>
  <c r="AE96" i="3"/>
  <c r="H96" i="3"/>
  <c r="G96" i="3"/>
  <c r="F96" i="3"/>
  <c r="AS96" i="3" s="1"/>
  <c r="BS95" i="3"/>
  <c r="BR95" i="3"/>
  <c r="BT95" i="3" s="1"/>
  <c r="BP95" i="3"/>
  <c r="BO95" i="3"/>
  <c r="BQ95" i="3" s="1"/>
  <c r="K95" i="3"/>
  <c r="J95" i="3"/>
  <c r="L95" i="3" s="1"/>
  <c r="H95" i="3"/>
  <c r="G95" i="3"/>
  <c r="F95" i="3"/>
  <c r="BY95" i="3" s="1"/>
  <c r="BV94" i="3"/>
  <c r="BU94" i="3"/>
  <c r="BS94" i="3"/>
  <c r="BR94" i="3"/>
  <c r="BT94" i="3" s="1"/>
  <c r="AY94" i="3"/>
  <c r="AX94" i="3"/>
  <c r="AZ94" i="3" s="1"/>
  <c r="AW94" i="3"/>
  <c r="AV94" i="3"/>
  <c r="AU94" i="3"/>
  <c r="AB94" i="3"/>
  <c r="AA94" i="3"/>
  <c r="N94" i="3"/>
  <c r="M94" i="3"/>
  <c r="O94" i="3" s="1"/>
  <c r="H94" i="3"/>
  <c r="G94" i="3"/>
  <c r="BO94" i="3" s="1"/>
  <c r="BQ94" i="3" s="1"/>
  <c r="F94" i="3"/>
  <c r="BP94" i="3" s="1"/>
  <c r="BY93" i="3"/>
  <c r="BV93" i="3"/>
  <c r="BB93" i="3"/>
  <c r="AX93" i="3"/>
  <c r="AE93" i="3"/>
  <c r="AB93" i="3"/>
  <c r="H93" i="3"/>
  <c r="G93" i="3"/>
  <c r="F93" i="3"/>
  <c r="AY93" i="3" s="1"/>
  <c r="BY92" i="3"/>
  <c r="BX92" i="3"/>
  <c r="H92" i="3"/>
  <c r="G92" i="3"/>
  <c r="F92" i="3"/>
  <c r="BS91" i="3"/>
  <c r="BR91" i="3"/>
  <c r="BT91" i="3" s="1"/>
  <c r="BP91" i="3"/>
  <c r="BO91" i="3"/>
  <c r="K91" i="3"/>
  <c r="J91" i="3"/>
  <c r="H91" i="3"/>
  <c r="AV91" i="3" s="1"/>
  <c r="G91" i="3"/>
  <c r="F91" i="3"/>
  <c r="BY91" i="3" s="1"/>
  <c r="BV90" i="3"/>
  <c r="BU90" i="3"/>
  <c r="BS90" i="3"/>
  <c r="BR90" i="3"/>
  <c r="BT90" i="3" s="1"/>
  <c r="AY90" i="3"/>
  <c r="AX90" i="3"/>
  <c r="AZ90" i="3" s="1"/>
  <c r="AV90" i="3"/>
  <c r="AW90" i="3" s="1"/>
  <c r="AU90" i="3"/>
  <c r="AB90" i="3"/>
  <c r="AA90" i="3"/>
  <c r="N90" i="3"/>
  <c r="M90" i="3"/>
  <c r="O90" i="3" s="1"/>
  <c r="H90" i="3"/>
  <c r="G90" i="3"/>
  <c r="J90" i="3" s="1"/>
  <c r="F90" i="3"/>
  <c r="BP90" i="3" s="1"/>
  <c r="BY89" i="3"/>
  <c r="BV89" i="3"/>
  <c r="AX89" i="3"/>
  <c r="AZ89" i="3" s="1"/>
  <c r="AE89" i="3"/>
  <c r="AB89" i="3"/>
  <c r="H89" i="3"/>
  <c r="BB89" i="3" s="1"/>
  <c r="G89" i="3"/>
  <c r="F89" i="3"/>
  <c r="AY89" i="3" s="1"/>
  <c r="BY88" i="3"/>
  <c r="BX88" i="3"/>
  <c r="BZ88" i="3" s="1"/>
  <c r="BO88" i="3"/>
  <c r="AR88" i="3"/>
  <c r="AE88" i="3"/>
  <c r="H88" i="3"/>
  <c r="BA88" i="3" s="1"/>
  <c r="G88" i="3"/>
  <c r="F88" i="3"/>
  <c r="AS88" i="3" s="1"/>
  <c r="BV87" i="3"/>
  <c r="BU87" i="3"/>
  <c r="BA87" i="3"/>
  <c r="AY87" i="3"/>
  <c r="AX87" i="3"/>
  <c r="AW87" i="3"/>
  <c r="AV87" i="3"/>
  <c r="AU87" i="3"/>
  <c r="AR87" i="3"/>
  <c r="AB87" i="3"/>
  <c r="AA87" i="3"/>
  <c r="N87" i="3"/>
  <c r="M87" i="3"/>
  <c r="O87" i="3" s="1"/>
  <c r="K87" i="3"/>
  <c r="H87" i="3"/>
  <c r="G87" i="3"/>
  <c r="F87" i="3"/>
  <c r="BO87" i="3" s="1"/>
  <c r="BB86" i="3"/>
  <c r="AU86" i="3"/>
  <c r="J86" i="3"/>
  <c r="H86" i="3"/>
  <c r="G86" i="3"/>
  <c r="BA86" i="3" s="1"/>
  <c r="F86" i="3"/>
  <c r="BO86" i="3" s="1"/>
  <c r="H85" i="3"/>
  <c r="G85" i="3"/>
  <c r="F85" i="3"/>
  <c r="BY84" i="3"/>
  <c r="BU84" i="3"/>
  <c r="BB84" i="3"/>
  <c r="BA84" i="3"/>
  <c r="BC84" i="3" s="1"/>
  <c r="AU84" i="3"/>
  <c r="AA84" i="3"/>
  <c r="N84" i="3"/>
  <c r="K84" i="3"/>
  <c r="H84" i="3"/>
  <c r="G84" i="3"/>
  <c r="M84" i="3" s="1"/>
  <c r="O84" i="3" s="1"/>
  <c r="F84" i="3"/>
  <c r="AD84" i="3" s="1"/>
  <c r="BX83" i="3"/>
  <c r="BV83" i="3"/>
  <c r="BU83" i="3"/>
  <c r="BA83" i="3"/>
  <c r="AY83" i="3"/>
  <c r="AX83" i="3"/>
  <c r="AW83" i="3"/>
  <c r="AV83" i="3"/>
  <c r="AU83" i="3"/>
  <c r="AR83" i="3"/>
  <c r="AB83" i="3"/>
  <c r="AA83" i="3"/>
  <c r="N83" i="3"/>
  <c r="M83" i="3"/>
  <c r="O83" i="3" s="1"/>
  <c r="K83" i="3"/>
  <c r="H83" i="3"/>
  <c r="G83" i="3"/>
  <c r="F83" i="3"/>
  <c r="BO83" i="3" s="1"/>
  <c r="BB82" i="3"/>
  <c r="AU82" i="3"/>
  <c r="J82" i="3"/>
  <c r="H82" i="3"/>
  <c r="G82" i="3"/>
  <c r="BA82" i="3" s="1"/>
  <c r="BC82" i="3" s="1"/>
  <c r="F82" i="3"/>
  <c r="BO82" i="3" s="1"/>
  <c r="BY81" i="3"/>
  <c r="BP81" i="3"/>
  <c r="H81" i="3"/>
  <c r="AR81" i="3" s="1"/>
  <c r="G81" i="3"/>
  <c r="M81" i="3" s="1"/>
  <c r="F81" i="3"/>
  <c r="BS81" i="3" s="1"/>
  <c r="BX80" i="3"/>
  <c r="BP80" i="3"/>
  <c r="H80" i="3"/>
  <c r="G80" i="3"/>
  <c r="F80" i="3"/>
  <c r="BX79" i="3"/>
  <c r="BP79" i="3"/>
  <c r="AY79" i="3"/>
  <c r="AR79" i="3"/>
  <c r="H79" i="3"/>
  <c r="G79" i="3"/>
  <c r="F79" i="3"/>
  <c r="BY78" i="3"/>
  <c r="BR78" i="3"/>
  <c r="BP78" i="3"/>
  <c r="BB78" i="3"/>
  <c r="AU78" i="3"/>
  <c r="AS78" i="3"/>
  <c r="H78" i="3"/>
  <c r="G78" i="3"/>
  <c r="F78" i="3"/>
  <c r="BU77" i="3"/>
  <c r="BS77" i="3"/>
  <c r="BP77" i="3"/>
  <c r="AX77" i="3"/>
  <c r="AV77" i="3"/>
  <c r="AS77" i="3"/>
  <c r="AA77" i="3"/>
  <c r="N77" i="3"/>
  <c r="K77" i="3"/>
  <c r="H77" i="3"/>
  <c r="G77" i="3"/>
  <c r="M77" i="3" s="1"/>
  <c r="O77" i="3" s="1"/>
  <c r="F77" i="3"/>
  <c r="BR77" i="3" s="1"/>
  <c r="BX76" i="3"/>
  <c r="BV76" i="3"/>
  <c r="BS76" i="3"/>
  <c r="BA76" i="3"/>
  <c r="AY76" i="3"/>
  <c r="AV76" i="3"/>
  <c r="H76" i="3"/>
  <c r="G76" i="3"/>
  <c r="F76" i="3"/>
  <c r="BO75" i="3"/>
  <c r="BB75" i="3"/>
  <c r="H75" i="3"/>
  <c r="G75" i="3"/>
  <c r="F75" i="3"/>
  <c r="BX75" i="3" s="1"/>
  <c r="BY74" i="3"/>
  <c r="BV74" i="3"/>
  <c r="BR74" i="3"/>
  <c r="BB74" i="3"/>
  <c r="AY74" i="3"/>
  <c r="AU74" i="3"/>
  <c r="AS74" i="3"/>
  <c r="AE74" i="3"/>
  <c r="AB74" i="3"/>
  <c r="M74" i="3"/>
  <c r="K74" i="3"/>
  <c r="H74" i="3"/>
  <c r="G74" i="3"/>
  <c r="F74" i="3"/>
  <c r="BO74" i="3" s="1"/>
  <c r="BB73" i="3"/>
  <c r="AX73" i="3"/>
  <c r="H73" i="3"/>
  <c r="G73" i="3"/>
  <c r="F73" i="3"/>
  <c r="BR73" i="3" s="1"/>
  <c r="BX72" i="3"/>
  <c r="AY72" i="3"/>
  <c r="AV72" i="3"/>
  <c r="AS72" i="3"/>
  <c r="AD72" i="3"/>
  <c r="AB72" i="3"/>
  <c r="N72" i="3"/>
  <c r="H72" i="3"/>
  <c r="G72" i="3"/>
  <c r="F72" i="3"/>
  <c r="BB71" i="3"/>
  <c r="AY71" i="3"/>
  <c r="H71" i="3"/>
  <c r="G71" i="3"/>
  <c r="F71" i="3"/>
  <c r="BY70" i="3"/>
  <c r="BV70" i="3"/>
  <c r="BR70" i="3"/>
  <c r="BB70" i="3"/>
  <c r="AY70" i="3"/>
  <c r="AU70" i="3"/>
  <c r="AS70" i="3"/>
  <c r="AE70" i="3"/>
  <c r="AB70" i="3"/>
  <c r="M70" i="3"/>
  <c r="K70" i="3"/>
  <c r="H70" i="3"/>
  <c r="G70" i="3"/>
  <c r="F70" i="3"/>
  <c r="BO70" i="3" s="1"/>
  <c r="AX69" i="3"/>
  <c r="H69" i="3"/>
  <c r="G69" i="3"/>
  <c r="BB69" i="3" s="1"/>
  <c r="F69" i="3"/>
  <c r="BX68" i="3"/>
  <c r="AV68" i="3"/>
  <c r="AS68" i="3"/>
  <c r="AD68" i="3"/>
  <c r="AB68" i="3"/>
  <c r="H68" i="3"/>
  <c r="J68" i="3" s="1"/>
  <c r="G68" i="3"/>
  <c r="F68" i="3"/>
  <c r="BY67" i="3"/>
  <c r="BZ67" i="3" s="1"/>
  <c r="BV67" i="3"/>
  <c r="BS67" i="3"/>
  <c r="BR67" i="3"/>
  <c r="BT67" i="3" s="1"/>
  <c r="AU67" i="3"/>
  <c r="AR67" i="3"/>
  <c r="AE67" i="3"/>
  <c r="AB67" i="3"/>
  <c r="N67" i="3"/>
  <c r="H67" i="3"/>
  <c r="G67" i="3"/>
  <c r="F67" i="3"/>
  <c r="BX67" i="3" s="1"/>
  <c r="BY66" i="3"/>
  <c r="BV66" i="3"/>
  <c r="BU66" i="3"/>
  <c r="BW66" i="3" s="1"/>
  <c r="BR66" i="3"/>
  <c r="AU66" i="3"/>
  <c r="AS66" i="3"/>
  <c r="AE66" i="3"/>
  <c r="AB66" i="3"/>
  <c r="AA66" i="3"/>
  <c r="AC66" i="3" s="1"/>
  <c r="H66" i="3"/>
  <c r="G66" i="3"/>
  <c r="F66" i="3"/>
  <c r="BO66" i="3" s="1"/>
  <c r="BU65" i="3"/>
  <c r="BS65" i="3"/>
  <c r="AS65" i="3"/>
  <c r="AE65" i="3"/>
  <c r="AD65" i="3"/>
  <c r="AF65" i="3" s="1"/>
  <c r="H65" i="3"/>
  <c r="G65" i="3"/>
  <c r="F65" i="3"/>
  <c r="BY64" i="3"/>
  <c r="BX64" i="3"/>
  <c r="BZ64" i="3" s="1"/>
  <c r="BO64" i="3"/>
  <c r="AU64" i="3"/>
  <c r="H64" i="3"/>
  <c r="G64" i="3"/>
  <c r="F64" i="3"/>
  <c r="BR64" i="3" s="1"/>
  <c r="BR63" i="3"/>
  <c r="BP63" i="3"/>
  <c r="BO63" i="3"/>
  <c r="BQ63" i="3" s="1"/>
  <c r="AR63" i="3"/>
  <c r="AE63" i="3"/>
  <c r="AB63" i="3"/>
  <c r="AA63" i="3"/>
  <c r="AC63" i="3" s="1"/>
  <c r="H63" i="3"/>
  <c r="G63" i="3"/>
  <c r="BB63" i="3" s="1"/>
  <c r="F63" i="3"/>
  <c r="BX63" i="3" s="1"/>
  <c r="BY62" i="3"/>
  <c r="BX62" i="3"/>
  <c r="BZ62" i="3" s="1"/>
  <c r="BV62" i="3"/>
  <c r="BU62" i="3"/>
  <c r="BW62" i="3" s="1"/>
  <c r="BP62" i="3"/>
  <c r="BB62" i="3"/>
  <c r="BA62" i="3"/>
  <c r="BC62" i="3" s="1"/>
  <c r="AY62" i="3"/>
  <c r="AX62" i="3"/>
  <c r="AZ62" i="3" s="1"/>
  <c r="AV62" i="3"/>
  <c r="AU62" i="3"/>
  <c r="AW62" i="3" s="1"/>
  <c r="AB62" i="3"/>
  <c r="AA62" i="3"/>
  <c r="AC62" i="3" s="1"/>
  <c r="N62" i="3"/>
  <c r="M62" i="3"/>
  <c r="O62" i="3" s="1"/>
  <c r="K62" i="3"/>
  <c r="L62" i="3" s="1"/>
  <c r="H62" i="3"/>
  <c r="G62" i="3"/>
  <c r="J62" i="3" s="1"/>
  <c r="F62" i="3"/>
  <c r="BR62" i="3" s="1"/>
  <c r="BS61" i="3"/>
  <c r="BP61" i="3"/>
  <c r="BO61" i="3"/>
  <c r="BQ61" i="3" s="1"/>
  <c r="BB61" i="3"/>
  <c r="AE61" i="3"/>
  <c r="AD61" i="3"/>
  <c r="AB61" i="3"/>
  <c r="H61" i="3"/>
  <c r="G61" i="3"/>
  <c r="F61" i="3"/>
  <c r="BY60" i="3"/>
  <c r="BX60" i="3"/>
  <c r="BZ60" i="3" s="1"/>
  <c r="BO60" i="3"/>
  <c r="H60" i="3"/>
  <c r="G60" i="3"/>
  <c r="F60" i="3"/>
  <c r="BR60" i="3" s="1"/>
  <c r="BR59" i="3"/>
  <c r="BP59" i="3"/>
  <c r="BO59" i="3"/>
  <c r="BQ59" i="3" s="1"/>
  <c r="AR59" i="3"/>
  <c r="AE59" i="3"/>
  <c r="AB59" i="3"/>
  <c r="AA59" i="3"/>
  <c r="AC59" i="3" s="1"/>
  <c r="H59" i="3"/>
  <c r="G59" i="3"/>
  <c r="BB59" i="3" s="1"/>
  <c r="F59" i="3"/>
  <c r="BX59" i="3" s="1"/>
  <c r="BY58" i="3"/>
  <c r="BX58" i="3"/>
  <c r="BZ58" i="3" s="1"/>
  <c r="BV58" i="3"/>
  <c r="BU58" i="3"/>
  <c r="BB58" i="3"/>
  <c r="BA58" i="3"/>
  <c r="BC58" i="3" s="1"/>
  <c r="AY58" i="3"/>
  <c r="AX58" i="3"/>
  <c r="AZ58" i="3" s="1"/>
  <c r="AV58" i="3"/>
  <c r="AW58" i="3" s="1"/>
  <c r="AB58" i="3"/>
  <c r="AA58" i="3"/>
  <c r="AC58" i="3" s="1"/>
  <c r="N58" i="3"/>
  <c r="M58" i="3"/>
  <c r="O58" i="3" s="1"/>
  <c r="H58" i="3"/>
  <c r="G58" i="3"/>
  <c r="F58" i="3"/>
  <c r="AU58" i="3" s="1"/>
  <c r="BY57" i="3"/>
  <c r="BX57" i="3"/>
  <c r="BZ57" i="3" s="1"/>
  <c r="BV57" i="3"/>
  <c r="BU57" i="3"/>
  <c r="BW57" i="3" s="1"/>
  <c r="BS57" i="3"/>
  <c r="BA57" i="3"/>
  <c r="AY57" i="3"/>
  <c r="AX57" i="3"/>
  <c r="AZ57" i="3" s="1"/>
  <c r="AV57" i="3"/>
  <c r="AU57" i="3"/>
  <c r="AW57" i="3" s="1"/>
  <c r="AS57" i="3"/>
  <c r="AB57" i="3"/>
  <c r="AA57" i="3"/>
  <c r="AC57" i="3" s="1"/>
  <c r="N57" i="3"/>
  <c r="M57" i="3"/>
  <c r="O57" i="3" s="1"/>
  <c r="K57" i="3"/>
  <c r="J57" i="3"/>
  <c r="L57" i="3" s="1"/>
  <c r="H57" i="3"/>
  <c r="G57" i="3"/>
  <c r="F57" i="3"/>
  <c r="BR57" i="3" s="1"/>
  <c r="H56" i="3"/>
  <c r="G56" i="3"/>
  <c r="F56" i="3"/>
  <c r="BP55" i="3"/>
  <c r="BO55" i="3"/>
  <c r="H55" i="3"/>
  <c r="G55" i="3"/>
  <c r="F55" i="3"/>
  <c r="BP54" i="3"/>
  <c r="BO54" i="3"/>
  <c r="BQ54" i="3" s="1"/>
  <c r="BB54" i="3"/>
  <c r="AR54" i="3"/>
  <c r="AE54" i="3"/>
  <c r="AD54" i="3"/>
  <c r="H54" i="3"/>
  <c r="G54" i="3"/>
  <c r="M54" i="3" s="1"/>
  <c r="F54" i="3"/>
  <c r="BR53" i="3"/>
  <c r="BP53" i="3"/>
  <c r="BO53" i="3"/>
  <c r="BQ53" i="3" s="1"/>
  <c r="AS53" i="3"/>
  <c r="AR53" i="3"/>
  <c r="AE53" i="3"/>
  <c r="H53" i="3"/>
  <c r="G53" i="3"/>
  <c r="M53" i="3" s="1"/>
  <c r="F53" i="3"/>
  <c r="AS52" i="3"/>
  <c r="H52" i="3"/>
  <c r="G52" i="3"/>
  <c r="F52" i="3"/>
  <c r="BO52" i="3" s="1"/>
  <c r="H51" i="3"/>
  <c r="G51" i="3"/>
  <c r="F51" i="3"/>
  <c r="BR50" i="3"/>
  <c r="K50" i="3"/>
  <c r="J50" i="3"/>
  <c r="L50" i="3" s="1"/>
  <c r="H50" i="3"/>
  <c r="G50" i="3"/>
  <c r="M50" i="3" s="1"/>
  <c r="F50" i="3"/>
  <c r="BO49" i="3"/>
  <c r="AU49" i="3"/>
  <c r="AS49" i="3"/>
  <c r="AR49" i="3"/>
  <c r="AT49" i="3" s="1"/>
  <c r="AE49" i="3"/>
  <c r="K49" i="3"/>
  <c r="H49" i="3"/>
  <c r="G49" i="3"/>
  <c r="M49" i="3" s="1"/>
  <c r="F49" i="3"/>
  <c r="AS48" i="3"/>
  <c r="H48" i="3"/>
  <c r="G48" i="3"/>
  <c r="F48" i="3"/>
  <c r="BO48" i="3" s="1"/>
  <c r="H47" i="3"/>
  <c r="G47" i="3"/>
  <c r="F47" i="3"/>
  <c r="BV46" i="3"/>
  <c r="BU46" i="3"/>
  <c r="BW46" i="3" s="1"/>
  <c r="BS46" i="3"/>
  <c r="BR46" i="3"/>
  <c r="BT46" i="3" s="1"/>
  <c r="BP46" i="3"/>
  <c r="BO46" i="3"/>
  <c r="BQ46" i="3" s="1"/>
  <c r="AY46" i="3"/>
  <c r="AX46" i="3"/>
  <c r="AZ46" i="3" s="1"/>
  <c r="AV46" i="3"/>
  <c r="AU46" i="3"/>
  <c r="AW46" i="3" s="1"/>
  <c r="AT46" i="3"/>
  <c r="AS46" i="3"/>
  <c r="AR46" i="3"/>
  <c r="AB46" i="3"/>
  <c r="AA46" i="3"/>
  <c r="AC46" i="3" s="1"/>
  <c r="N46" i="3"/>
  <c r="M46" i="3"/>
  <c r="K46" i="3"/>
  <c r="J46" i="3"/>
  <c r="L46" i="3" s="1"/>
  <c r="H46" i="3"/>
  <c r="G46" i="3"/>
  <c r="BY46" i="3" s="1"/>
  <c r="F46" i="3"/>
  <c r="BX46" i="3" s="1"/>
  <c r="BV45" i="3"/>
  <c r="BU45" i="3"/>
  <c r="BS45" i="3"/>
  <c r="BR45" i="3"/>
  <c r="BT45" i="3" s="1"/>
  <c r="AY45" i="3"/>
  <c r="AX45" i="3"/>
  <c r="AZ45" i="3" s="1"/>
  <c r="AV45" i="3"/>
  <c r="AU45" i="3"/>
  <c r="AW45" i="3" s="1"/>
  <c r="AB45" i="3"/>
  <c r="AA45" i="3"/>
  <c r="O45" i="3"/>
  <c r="N45" i="3"/>
  <c r="M45" i="3"/>
  <c r="H45" i="3"/>
  <c r="G45" i="3"/>
  <c r="J45" i="3" s="1"/>
  <c r="F45" i="3"/>
  <c r="BP45" i="3" s="1"/>
  <c r="BU44" i="3"/>
  <c r="BB44" i="3"/>
  <c r="H44" i="3"/>
  <c r="G44" i="3"/>
  <c r="F44" i="3"/>
  <c r="BY43" i="3"/>
  <c r="BB43" i="3"/>
  <c r="BA43" i="3"/>
  <c r="BC43" i="3" s="1"/>
  <c r="AS43" i="3"/>
  <c r="AR43" i="3"/>
  <c r="AE43" i="3"/>
  <c r="AF43" i="3" s="1"/>
  <c r="AD43" i="3"/>
  <c r="K43" i="3"/>
  <c r="H43" i="3"/>
  <c r="G43" i="3"/>
  <c r="M43" i="3" s="1"/>
  <c r="F43" i="3"/>
  <c r="BV42" i="3"/>
  <c r="BU42" i="3"/>
  <c r="BW42" i="3" s="1"/>
  <c r="BS42" i="3"/>
  <c r="BR42" i="3"/>
  <c r="BQ42" i="3"/>
  <c r="BP42" i="3"/>
  <c r="BO42" i="3"/>
  <c r="AY42" i="3"/>
  <c r="AX42" i="3"/>
  <c r="AZ42" i="3" s="1"/>
  <c r="AV42" i="3"/>
  <c r="AU42" i="3"/>
  <c r="AW42" i="3" s="1"/>
  <c r="AS42" i="3"/>
  <c r="AR42" i="3"/>
  <c r="AT42" i="3" s="1"/>
  <c r="AB42" i="3"/>
  <c r="AA42" i="3"/>
  <c r="AC42" i="3" s="1"/>
  <c r="N42" i="3"/>
  <c r="M42" i="3"/>
  <c r="O42" i="3" s="1"/>
  <c r="K42" i="3"/>
  <c r="L42" i="3" s="1"/>
  <c r="J42" i="3"/>
  <c r="H42" i="3"/>
  <c r="G42" i="3"/>
  <c r="F42" i="3"/>
  <c r="BY42" i="3" s="1"/>
  <c r="BS41" i="3"/>
  <c r="BR41" i="3"/>
  <c r="BT41" i="3" s="1"/>
  <c r="N41" i="3"/>
  <c r="M41" i="3"/>
  <c r="O41" i="3" s="1"/>
  <c r="H41" i="3"/>
  <c r="G41" i="3"/>
  <c r="J41" i="3" s="1"/>
  <c r="F41" i="3"/>
  <c r="BV40" i="3"/>
  <c r="BU40" i="3"/>
  <c r="BW40" i="3" s="1"/>
  <c r="BP40" i="3"/>
  <c r="BO40" i="3"/>
  <c r="BQ40" i="3" s="1"/>
  <c r="BC40" i="3"/>
  <c r="BB40" i="3"/>
  <c r="BA40" i="3"/>
  <c r="AE40" i="3"/>
  <c r="AD40" i="3"/>
  <c r="AF40" i="3" s="1"/>
  <c r="AB40" i="3"/>
  <c r="AC40" i="3" s="1"/>
  <c r="AA40" i="3"/>
  <c r="K40" i="3"/>
  <c r="H40" i="3"/>
  <c r="G40" i="3"/>
  <c r="M40" i="3" s="1"/>
  <c r="F40" i="3"/>
  <c r="BR39" i="3"/>
  <c r="BT39" i="3" s="1"/>
  <c r="BO39" i="3"/>
  <c r="AE39" i="3"/>
  <c r="N39" i="3"/>
  <c r="H39" i="3"/>
  <c r="G39" i="3"/>
  <c r="M39" i="3" s="1"/>
  <c r="O39" i="3" s="1"/>
  <c r="F39" i="3"/>
  <c r="BS39" i="3" s="1"/>
  <c r="BV38" i="3"/>
  <c r="BU38" i="3"/>
  <c r="BW38" i="3" s="1"/>
  <c r="BT38" i="3"/>
  <c r="BS38" i="3"/>
  <c r="BR38" i="3"/>
  <c r="BP38" i="3"/>
  <c r="BO38" i="3"/>
  <c r="BQ38" i="3" s="1"/>
  <c r="AY38" i="3"/>
  <c r="AX38" i="3"/>
  <c r="AZ38" i="3" s="1"/>
  <c r="AV38" i="3"/>
  <c r="AU38" i="3"/>
  <c r="AW38" i="3" s="1"/>
  <c r="AS38" i="3"/>
  <c r="AT38" i="3" s="1"/>
  <c r="AR38" i="3"/>
  <c r="AB38" i="3"/>
  <c r="AA38" i="3"/>
  <c r="N38" i="3"/>
  <c r="O38" i="3" s="1"/>
  <c r="M38" i="3"/>
  <c r="K38" i="3"/>
  <c r="J38" i="3"/>
  <c r="L38" i="3" s="1"/>
  <c r="H38" i="3"/>
  <c r="G38" i="3"/>
  <c r="F38" i="3"/>
  <c r="BY38" i="3" s="1"/>
  <c r="AY37" i="3"/>
  <c r="N37" i="3"/>
  <c r="M37" i="3"/>
  <c r="O37" i="3" s="1"/>
  <c r="H37" i="3"/>
  <c r="G37" i="3"/>
  <c r="J37" i="3" s="1"/>
  <c r="F37" i="3"/>
  <c r="BU36" i="3"/>
  <c r="BP36" i="3"/>
  <c r="BO36" i="3"/>
  <c r="BQ36" i="3" s="1"/>
  <c r="BC36" i="3"/>
  <c r="BB36" i="3"/>
  <c r="BA36" i="3"/>
  <c r="AE36" i="3"/>
  <c r="AD36" i="3"/>
  <c r="AF36" i="3" s="1"/>
  <c r="AB36" i="3"/>
  <c r="AC36" i="3" s="1"/>
  <c r="AA36" i="3"/>
  <c r="K36" i="3"/>
  <c r="H36" i="3"/>
  <c r="G36" i="3"/>
  <c r="M36" i="3" s="1"/>
  <c r="F36" i="3"/>
  <c r="BR35" i="3"/>
  <c r="BT35" i="3" s="1"/>
  <c r="BO35" i="3"/>
  <c r="AE35" i="3"/>
  <c r="N35" i="3"/>
  <c r="H35" i="3"/>
  <c r="G35" i="3"/>
  <c r="M35" i="3" s="1"/>
  <c r="O35" i="3" s="1"/>
  <c r="F35" i="3"/>
  <c r="BS35" i="3" s="1"/>
  <c r="BV34" i="3"/>
  <c r="BU34" i="3"/>
  <c r="BW34" i="3" s="1"/>
  <c r="BT34" i="3"/>
  <c r="BS34" i="3"/>
  <c r="BR34" i="3"/>
  <c r="BP34" i="3"/>
  <c r="BO34" i="3"/>
  <c r="BQ34" i="3" s="1"/>
  <c r="AY34" i="3"/>
  <c r="AX34" i="3"/>
  <c r="AZ34" i="3" s="1"/>
  <c r="AV34" i="3"/>
  <c r="AU34" i="3"/>
  <c r="AW34" i="3" s="1"/>
  <c r="AT34" i="3"/>
  <c r="AS34" i="3"/>
  <c r="AR34" i="3"/>
  <c r="AB34" i="3"/>
  <c r="AA34" i="3"/>
  <c r="N34" i="3"/>
  <c r="O34" i="3" s="1"/>
  <c r="M34" i="3"/>
  <c r="K34" i="3"/>
  <c r="J34" i="3"/>
  <c r="L34" i="3" s="1"/>
  <c r="H34" i="3"/>
  <c r="G34" i="3"/>
  <c r="F34" i="3"/>
  <c r="BY34" i="3" s="1"/>
  <c r="AY33" i="3"/>
  <c r="N33" i="3"/>
  <c r="M33" i="3"/>
  <c r="H33" i="3"/>
  <c r="G33" i="3"/>
  <c r="J33" i="3" s="1"/>
  <c r="F33" i="3"/>
  <c r="BU32" i="3"/>
  <c r="BP32" i="3"/>
  <c r="BO32" i="3"/>
  <c r="BQ32" i="3" s="1"/>
  <c r="BC32" i="3"/>
  <c r="BB32" i="3"/>
  <c r="BA32" i="3"/>
  <c r="AE32" i="3"/>
  <c r="AD32" i="3"/>
  <c r="AF32" i="3" s="1"/>
  <c r="AB32" i="3"/>
  <c r="AC32" i="3" s="1"/>
  <c r="AA32" i="3"/>
  <c r="K32" i="3"/>
  <c r="H32" i="3"/>
  <c r="G32" i="3"/>
  <c r="M32" i="3" s="1"/>
  <c r="F32" i="3"/>
  <c r="BS31" i="3"/>
  <c r="H31" i="3"/>
  <c r="G31" i="3"/>
  <c r="F31" i="3"/>
  <c r="BX30" i="3"/>
  <c r="BV30" i="3"/>
  <c r="BS30" i="3"/>
  <c r="BP30" i="3"/>
  <c r="BO30" i="3"/>
  <c r="BQ30" i="3" s="1"/>
  <c r="BA30" i="3"/>
  <c r="AY30" i="3"/>
  <c r="AX30" i="3"/>
  <c r="AZ30" i="3" s="1"/>
  <c r="AV30" i="3"/>
  <c r="AS30" i="3"/>
  <c r="AD30" i="3"/>
  <c r="AB30" i="3"/>
  <c r="AA30" i="3"/>
  <c r="AC30" i="3" s="1"/>
  <c r="N30" i="3"/>
  <c r="M30" i="3"/>
  <c r="O30" i="3" s="1"/>
  <c r="K30" i="3"/>
  <c r="H30" i="3"/>
  <c r="G30" i="3"/>
  <c r="F30" i="3"/>
  <c r="BU29" i="3"/>
  <c r="AV29" i="3"/>
  <c r="AU29" i="3"/>
  <c r="K29" i="3"/>
  <c r="J29" i="3"/>
  <c r="L29" i="3" s="1"/>
  <c r="H29" i="3"/>
  <c r="G29" i="3"/>
  <c r="BO29" i="3" s="1"/>
  <c r="BQ29" i="3" s="1"/>
  <c r="F29" i="3"/>
  <c r="BP29" i="3" s="1"/>
  <c r="BU28" i="3"/>
  <c r="BS28" i="3"/>
  <c r="BR28" i="3"/>
  <c r="BP28" i="3"/>
  <c r="AX28" i="3"/>
  <c r="AV28" i="3"/>
  <c r="AU28" i="3"/>
  <c r="AS28" i="3"/>
  <c r="AA28" i="3"/>
  <c r="N28" i="3"/>
  <c r="M28" i="3"/>
  <c r="O28" i="3" s="1"/>
  <c r="K28" i="3"/>
  <c r="H28" i="3"/>
  <c r="G28" i="3"/>
  <c r="J28" i="3" s="1"/>
  <c r="L28" i="3" s="1"/>
  <c r="F28" i="3"/>
  <c r="BO28" i="3" s="1"/>
  <c r="BQ28" i="3" s="1"/>
  <c r="BV27" i="3"/>
  <c r="BU27" i="3"/>
  <c r="BS27" i="3"/>
  <c r="AY27" i="3"/>
  <c r="AX27" i="3"/>
  <c r="AZ27" i="3" s="1"/>
  <c r="AV27" i="3"/>
  <c r="AB27" i="3"/>
  <c r="AA27" i="3"/>
  <c r="AC27" i="3" s="1"/>
  <c r="N27" i="3"/>
  <c r="H27" i="3"/>
  <c r="G27" i="3"/>
  <c r="M27" i="3" s="1"/>
  <c r="O27" i="3" s="1"/>
  <c r="F27" i="3"/>
  <c r="BR27" i="3" s="1"/>
  <c r="H26" i="3"/>
  <c r="G26" i="3"/>
  <c r="F26" i="3"/>
  <c r="H25" i="3"/>
  <c r="G25" i="3"/>
  <c r="F25" i="3"/>
  <c r="BU24" i="3"/>
  <c r="BS24" i="3"/>
  <c r="BR24" i="3"/>
  <c r="BT24" i="3" s="1"/>
  <c r="BP24" i="3"/>
  <c r="AX24" i="3"/>
  <c r="AV24" i="3"/>
  <c r="AU24" i="3"/>
  <c r="AS24" i="3"/>
  <c r="AA24" i="3"/>
  <c r="N24" i="3"/>
  <c r="M24" i="3"/>
  <c r="O24" i="3" s="1"/>
  <c r="K24" i="3"/>
  <c r="H24" i="3"/>
  <c r="G24" i="3"/>
  <c r="J24" i="3" s="1"/>
  <c r="L24" i="3" s="1"/>
  <c r="F24" i="3"/>
  <c r="BO24" i="3" s="1"/>
  <c r="BQ24" i="3" s="1"/>
  <c r="BA23" i="3"/>
  <c r="AY23" i="3"/>
  <c r="AX23" i="3"/>
  <c r="AZ23" i="3" s="1"/>
  <c r="AV23" i="3"/>
  <c r="H23" i="3"/>
  <c r="G23" i="3"/>
  <c r="F23" i="3"/>
  <c r="BS23" i="3" s="1"/>
  <c r="BB22" i="3"/>
  <c r="H22" i="3"/>
  <c r="G22" i="3"/>
  <c r="M22" i="3" s="1"/>
  <c r="F22" i="3"/>
  <c r="BO22" i="3" s="1"/>
  <c r="BR21" i="3"/>
  <c r="H21" i="3"/>
  <c r="G21" i="3"/>
  <c r="F21" i="3"/>
  <c r="BU20" i="3"/>
  <c r="BS20" i="3"/>
  <c r="BR20" i="3"/>
  <c r="BT20" i="3" s="1"/>
  <c r="BP20" i="3"/>
  <c r="AX20" i="3"/>
  <c r="AV20" i="3"/>
  <c r="AU20" i="3"/>
  <c r="AS20" i="3"/>
  <c r="AA20" i="3"/>
  <c r="N20" i="3"/>
  <c r="M20" i="3"/>
  <c r="O20" i="3" s="1"/>
  <c r="K20" i="3"/>
  <c r="H20" i="3"/>
  <c r="G20" i="3"/>
  <c r="J20" i="3" s="1"/>
  <c r="L20" i="3" s="1"/>
  <c r="F20" i="3"/>
  <c r="BO20" i="3" s="1"/>
  <c r="BQ20" i="3" s="1"/>
  <c r="BA19" i="3"/>
  <c r="AY19" i="3"/>
  <c r="AX19" i="3"/>
  <c r="AV19" i="3"/>
  <c r="H19" i="3"/>
  <c r="G19" i="3"/>
  <c r="F19" i="3"/>
  <c r="BS19" i="3" s="1"/>
  <c r="BB18" i="3"/>
  <c r="H18" i="3"/>
  <c r="G18" i="3"/>
  <c r="M18" i="3" s="1"/>
  <c r="F18" i="3"/>
  <c r="BO18" i="3" s="1"/>
  <c r="H17" i="3"/>
  <c r="G17" i="3"/>
  <c r="F17" i="3"/>
  <c r="BU16" i="3"/>
  <c r="BS16" i="3"/>
  <c r="BR16" i="3"/>
  <c r="BT16" i="3" s="1"/>
  <c r="BP16" i="3"/>
  <c r="AX16" i="3"/>
  <c r="AV16" i="3"/>
  <c r="AU16" i="3"/>
  <c r="AS16" i="3"/>
  <c r="AA16" i="3"/>
  <c r="N16" i="3"/>
  <c r="M16" i="3"/>
  <c r="O16" i="3" s="1"/>
  <c r="K16" i="3"/>
  <c r="H16" i="3"/>
  <c r="G16" i="3"/>
  <c r="J16" i="3" s="1"/>
  <c r="L16" i="3" s="1"/>
  <c r="F16" i="3"/>
  <c r="BO16" i="3" s="1"/>
  <c r="BQ16" i="3" s="1"/>
  <c r="BA15" i="3"/>
  <c r="AY15" i="3"/>
  <c r="AX15" i="3"/>
  <c r="AV15" i="3"/>
  <c r="H15" i="3"/>
  <c r="G15" i="3"/>
  <c r="F15" i="3"/>
  <c r="BS15" i="3" s="1"/>
  <c r="BB14" i="3"/>
  <c r="H14" i="3"/>
  <c r="G14" i="3"/>
  <c r="M14" i="3" s="1"/>
  <c r="F14" i="3"/>
  <c r="BO14" i="3" s="1"/>
  <c r="BR13" i="3"/>
  <c r="H13" i="3"/>
  <c r="G13" i="3"/>
  <c r="F13" i="3"/>
  <c r="BU12" i="3"/>
  <c r="BS12" i="3"/>
  <c r="BR12" i="3"/>
  <c r="BT12" i="3" s="1"/>
  <c r="BP12" i="3"/>
  <c r="AX12" i="3"/>
  <c r="AV12" i="3"/>
  <c r="AU12" i="3"/>
  <c r="AW12" i="3" s="1"/>
  <c r="AS12" i="3"/>
  <c r="AA12" i="3"/>
  <c r="N12" i="3"/>
  <c r="M12" i="3"/>
  <c r="O12" i="3" s="1"/>
  <c r="K12" i="3"/>
  <c r="H12" i="3"/>
  <c r="G12" i="3"/>
  <c r="J12" i="3" s="1"/>
  <c r="L12" i="3" s="1"/>
  <c r="F12" i="3"/>
  <c r="BO12" i="3" s="1"/>
  <c r="BQ12" i="3" s="1"/>
  <c r="BX11" i="3"/>
  <c r="BV11" i="3"/>
  <c r="BU11" i="3"/>
  <c r="BS11" i="3"/>
  <c r="AX11" i="3"/>
  <c r="AV11" i="3"/>
  <c r="AD11" i="3"/>
  <c r="AB11" i="3"/>
  <c r="AA11" i="3"/>
  <c r="AC11" i="3" s="1"/>
  <c r="N11" i="3"/>
  <c r="O11" i="3" s="1"/>
  <c r="H11" i="3"/>
  <c r="G11" i="3"/>
  <c r="M11" i="3" s="1"/>
  <c r="F11" i="3"/>
  <c r="BX10" i="3"/>
  <c r="BV10" i="3"/>
  <c r="BS10" i="3"/>
  <c r="BO10" i="3"/>
  <c r="BB10" i="3"/>
  <c r="AV10" i="3"/>
  <c r="AE10" i="3"/>
  <c r="AF10" i="3" s="1"/>
  <c r="AD10" i="3"/>
  <c r="AB10" i="3"/>
  <c r="N10" i="3"/>
  <c r="J10" i="3"/>
  <c r="H10" i="3"/>
  <c r="G10" i="3"/>
  <c r="M10" i="3" s="1"/>
  <c r="F10" i="3"/>
  <c r="BY10" i="3" s="1"/>
  <c r="BV9" i="3"/>
  <c r="BR9" i="3"/>
  <c r="BP9" i="3"/>
  <c r="BO9" i="3"/>
  <c r="BQ9" i="3" s="1"/>
  <c r="BB9" i="3"/>
  <c r="AS9" i="3"/>
  <c r="AE9" i="3"/>
  <c r="AB9" i="3"/>
  <c r="M9" i="3"/>
  <c r="K9" i="3"/>
  <c r="J9" i="3"/>
  <c r="L9" i="3" s="1"/>
  <c r="H9" i="3"/>
  <c r="G9" i="3"/>
  <c r="BY9" i="3" s="1"/>
  <c r="F9" i="3"/>
  <c r="BY8" i="3"/>
  <c r="BS8" i="3"/>
  <c r="BT8" i="3" s="1"/>
  <c r="BR8" i="3"/>
  <c r="BP8" i="3"/>
  <c r="BB8" i="3"/>
  <c r="AX8" i="3"/>
  <c r="AE8" i="3"/>
  <c r="AA8" i="3"/>
  <c r="N8" i="3"/>
  <c r="M8" i="3"/>
  <c r="O8" i="3" s="1"/>
  <c r="K8" i="3"/>
  <c r="H8" i="3"/>
  <c r="G8" i="3"/>
  <c r="AU8" i="3" s="1"/>
  <c r="F8" i="3"/>
  <c r="BX7" i="3"/>
  <c r="BV7" i="3"/>
  <c r="BU7" i="3"/>
  <c r="BW7" i="3" s="1"/>
  <c r="BS7" i="3"/>
  <c r="BP7" i="3"/>
  <c r="BA7" i="3"/>
  <c r="AX7" i="3"/>
  <c r="AV7" i="3"/>
  <c r="AD7" i="3"/>
  <c r="AB7" i="3"/>
  <c r="AA7" i="3"/>
  <c r="AC7" i="3" s="1"/>
  <c r="O7" i="3"/>
  <c r="N7" i="3"/>
  <c r="K7" i="3"/>
  <c r="H7" i="3"/>
  <c r="G7" i="3"/>
  <c r="M7" i="3" s="1"/>
  <c r="F7" i="3"/>
  <c r="AS7" i="3" s="1"/>
  <c r="BX6" i="3"/>
  <c r="BZ6" i="3" s="1"/>
  <c r="BV6" i="3"/>
  <c r="BS6" i="3"/>
  <c r="BO6" i="3"/>
  <c r="BB6" i="3"/>
  <c r="AV6" i="3"/>
  <c r="AE6" i="3"/>
  <c r="AF6" i="3" s="1"/>
  <c r="AD6" i="3"/>
  <c r="AB6" i="3"/>
  <c r="N6" i="3"/>
  <c r="J6" i="3"/>
  <c r="H6" i="3"/>
  <c r="G6" i="3"/>
  <c r="M6" i="3" s="1"/>
  <c r="F6" i="3"/>
  <c r="BY6" i="3" s="1"/>
  <c r="BV5" i="3"/>
  <c r="BR5" i="3"/>
  <c r="BP5" i="3"/>
  <c r="BO5" i="3"/>
  <c r="BQ5" i="3" s="1"/>
  <c r="BB5" i="3"/>
  <c r="AS5" i="3"/>
  <c r="AE5" i="3"/>
  <c r="AB5" i="3"/>
  <c r="M5" i="3"/>
  <c r="K5" i="3"/>
  <c r="J5" i="3"/>
  <c r="L5" i="3" s="1"/>
  <c r="H5" i="3"/>
  <c r="G5" i="3"/>
  <c r="BY5" i="3" s="1"/>
  <c r="F5" i="3"/>
  <c r="BY4" i="3"/>
  <c r="BS4" i="3"/>
  <c r="BT4" i="3" s="1"/>
  <c r="BR4" i="3"/>
  <c r="BP4" i="3"/>
  <c r="BB4" i="3"/>
  <c r="AX4" i="3"/>
  <c r="AE4" i="3"/>
  <c r="AA4" i="3"/>
  <c r="N4" i="3"/>
  <c r="M4" i="3"/>
  <c r="O4" i="3" s="1"/>
  <c r="K4" i="3"/>
  <c r="H4" i="3"/>
  <c r="G4" i="3"/>
  <c r="AU4" i="3" s="1"/>
  <c r="F4" i="3"/>
  <c r="BA3" i="3"/>
  <c r="H3" i="3"/>
  <c r="G3" i="3"/>
  <c r="F3" i="3"/>
  <c r="BU3" i="3" s="1"/>
  <c r="X202" i="2"/>
  <c r="P202" i="2"/>
  <c r="U202" i="2" s="1"/>
  <c r="O202" i="2"/>
  <c r="W202" i="2" s="1"/>
  <c r="AR201" i="2"/>
  <c r="X201" i="2"/>
  <c r="T201" i="2"/>
  <c r="R201" i="2"/>
  <c r="P201" i="2"/>
  <c r="U201" i="2" s="1"/>
  <c r="O201" i="2"/>
  <c r="AO200" i="2"/>
  <c r="S200" i="2"/>
  <c r="P200" i="2"/>
  <c r="O200" i="2"/>
  <c r="AQ200" i="2" s="1"/>
  <c r="T199" i="2"/>
  <c r="P199" i="2"/>
  <c r="O199" i="2"/>
  <c r="AS199" i="2" s="1"/>
  <c r="AR198" i="2"/>
  <c r="P198" i="2"/>
  <c r="U198" i="2" s="1"/>
  <c r="O198" i="2"/>
  <c r="X197" i="2"/>
  <c r="W197" i="2"/>
  <c r="V197" i="2"/>
  <c r="U197" i="2"/>
  <c r="T197" i="2"/>
  <c r="S197" i="2"/>
  <c r="R197" i="2"/>
  <c r="P197" i="2"/>
  <c r="O197" i="2"/>
  <c r="AS197" i="2" s="1"/>
  <c r="AO196" i="2"/>
  <c r="W196" i="2"/>
  <c r="V196" i="2"/>
  <c r="U196" i="2"/>
  <c r="T196" i="2"/>
  <c r="P196" i="2"/>
  <c r="O196" i="2"/>
  <c r="S196" i="2" s="1"/>
  <c r="V195" i="2"/>
  <c r="P195" i="2"/>
  <c r="U195" i="2" s="1"/>
  <c r="O195" i="2"/>
  <c r="T195" i="2" s="1"/>
  <c r="AS194" i="2"/>
  <c r="AQ194" i="2"/>
  <c r="X194" i="2"/>
  <c r="T194" i="2"/>
  <c r="R194" i="2"/>
  <c r="P194" i="2"/>
  <c r="U194" i="2" s="1"/>
  <c r="O194" i="2"/>
  <c r="W194" i="2" s="1"/>
  <c r="AS193" i="2"/>
  <c r="T193" i="2"/>
  <c r="P193" i="2"/>
  <c r="U193" i="2" s="1"/>
  <c r="O193" i="2"/>
  <c r="AO193" i="2" s="1"/>
  <c r="V192" i="2"/>
  <c r="P192" i="2"/>
  <c r="U192" i="2" s="1"/>
  <c r="O192" i="2"/>
  <c r="X191" i="2"/>
  <c r="W191" i="2"/>
  <c r="V191" i="2"/>
  <c r="U191" i="2"/>
  <c r="T191" i="2"/>
  <c r="S191" i="2"/>
  <c r="R191" i="2"/>
  <c r="P191" i="2"/>
  <c r="O191" i="2"/>
  <c r="AS191" i="2" s="1"/>
  <c r="AO190" i="2"/>
  <c r="W190" i="2"/>
  <c r="V190" i="2"/>
  <c r="U190" i="2"/>
  <c r="T190" i="2"/>
  <c r="P190" i="2"/>
  <c r="O190" i="2"/>
  <c r="S190" i="2" s="1"/>
  <c r="P189" i="2"/>
  <c r="O189" i="2"/>
  <c r="AS188" i="2"/>
  <c r="AQ188" i="2"/>
  <c r="X188" i="2"/>
  <c r="T188" i="2"/>
  <c r="R188" i="2"/>
  <c r="P188" i="2"/>
  <c r="U188" i="2" s="1"/>
  <c r="O188" i="2"/>
  <c r="W188" i="2" s="1"/>
  <c r="AS187" i="2"/>
  <c r="T187" i="2"/>
  <c r="P187" i="2"/>
  <c r="U187" i="2" s="1"/>
  <c r="O187" i="2"/>
  <c r="AO187" i="2" s="1"/>
  <c r="AR186" i="2"/>
  <c r="V186" i="2"/>
  <c r="P186" i="2"/>
  <c r="O186" i="2"/>
  <c r="X185" i="2"/>
  <c r="W185" i="2"/>
  <c r="V185" i="2"/>
  <c r="U185" i="2"/>
  <c r="T185" i="2"/>
  <c r="S185" i="2"/>
  <c r="R185" i="2"/>
  <c r="P185" i="2"/>
  <c r="O185" i="2"/>
  <c r="AS185" i="2" s="1"/>
  <c r="AO184" i="2"/>
  <c r="W184" i="2"/>
  <c r="V184" i="2"/>
  <c r="U184" i="2"/>
  <c r="T184" i="2"/>
  <c r="P184" i="2"/>
  <c r="O184" i="2"/>
  <c r="S184" i="2" s="1"/>
  <c r="P183" i="2"/>
  <c r="O183" i="2"/>
  <c r="AR183" i="2" s="1"/>
  <c r="AS182" i="2"/>
  <c r="AQ182" i="2"/>
  <c r="X182" i="2"/>
  <c r="T182" i="2"/>
  <c r="R182" i="2"/>
  <c r="P182" i="2"/>
  <c r="U182" i="2" s="1"/>
  <c r="O182" i="2"/>
  <c r="W182" i="2" s="1"/>
  <c r="AS181" i="2"/>
  <c r="T181" i="2"/>
  <c r="P181" i="2"/>
  <c r="U181" i="2" s="1"/>
  <c r="O181" i="2"/>
  <c r="AO181" i="2" s="1"/>
  <c r="AR180" i="2"/>
  <c r="V180" i="2"/>
  <c r="P180" i="2"/>
  <c r="O180" i="2"/>
  <c r="X179" i="2"/>
  <c r="W179" i="2"/>
  <c r="V179" i="2"/>
  <c r="U179" i="2"/>
  <c r="T179" i="2"/>
  <c r="S179" i="2"/>
  <c r="R179" i="2"/>
  <c r="P179" i="2"/>
  <c r="O179" i="2"/>
  <c r="AS179" i="2" s="1"/>
  <c r="AO178" i="2"/>
  <c r="W178" i="2"/>
  <c r="V178" i="2"/>
  <c r="U178" i="2"/>
  <c r="T178" i="2"/>
  <c r="P178" i="2"/>
  <c r="O178" i="2"/>
  <c r="S178" i="2" s="1"/>
  <c r="P177" i="2"/>
  <c r="U177" i="2" s="1"/>
  <c r="O177" i="2"/>
  <c r="AS176" i="2"/>
  <c r="AQ176" i="2"/>
  <c r="X176" i="2"/>
  <c r="T176" i="2"/>
  <c r="R176" i="2"/>
  <c r="P176" i="2"/>
  <c r="U176" i="2" s="1"/>
  <c r="O176" i="2"/>
  <c r="W176" i="2" s="1"/>
  <c r="AS175" i="2"/>
  <c r="T175" i="2"/>
  <c r="P175" i="2"/>
  <c r="U175" i="2" s="1"/>
  <c r="O175" i="2"/>
  <c r="AO175" i="2" s="1"/>
  <c r="AR174" i="2"/>
  <c r="P174" i="2"/>
  <c r="O174" i="2"/>
  <c r="X173" i="2"/>
  <c r="W173" i="2"/>
  <c r="V173" i="2"/>
  <c r="U173" i="2"/>
  <c r="T173" i="2"/>
  <c r="S173" i="2"/>
  <c r="R173" i="2"/>
  <c r="P173" i="2"/>
  <c r="O173" i="2"/>
  <c r="AS173" i="2" s="1"/>
  <c r="AO172" i="2"/>
  <c r="W172" i="2"/>
  <c r="V172" i="2"/>
  <c r="U172" i="2"/>
  <c r="T172" i="2"/>
  <c r="P172" i="2"/>
  <c r="O172" i="2"/>
  <c r="S172" i="2" s="1"/>
  <c r="V171" i="2"/>
  <c r="P171" i="2"/>
  <c r="U171" i="2" s="1"/>
  <c r="O171" i="2"/>
  <c r="AS170" i="2"/>
  <c r="AQ170" i="2"/>
  <c r="X170" i="2"/>
  <c r="R170" i="2"/>
  <c r="P170" i="2"/>
  <c r="U170" i="2" s="1"/>
  <c r="O170" i="2"/>
  <c r="W170" i="2" s="1"/>
  <c r="AS169" i="2"/>
  <c r="T169" i="2"/>
  <c r="P169" i="2"/>
  <c r="U169" i="2" s="1"/>
  <c r="O169" i="2"/>
  <c r="AO169" i="2" s="1"/>
  <c r="AR168" i="2"/>
  <c r="P168" i="2"/>
  <c r="O168" i="2"/>
  <c r="X167" i="2"/>
  <c r="W167" i="2"/>
  <c r="V167" i="2"/>
  <c r="U167" i="2"/>
  <c r="T167" i="2"/>
  <c r="S167" i="2"/>
  <c r="R167" i="2"/>
  <c r="P167" i="2"/>
  <c r="O167" i="2"/>
  <c r="AS167" i="2" s="1"/>
  <c r="AO166" i="2"/>
  <c r="W166" i="2"/>
  <c r="V166" i="2"/>
  <c r="U166" i="2"/>
  <c r="T166" i="2"/>
  <c r="P166" i="2"/>
  <c r="O166" i="2"/>
  <c r="S166" i="2" s="1"/>
  <c r="V165" i="2"/>
  <c r="P165" i="2"/>
  <c r="U165" i="2" s="1"/>
  <c r="O165" i="2"/>
  <c r="AS164" i="2"/>
  <c r="AQ164" i="2"/>
  <c r="X164" i="2"/>
  <c r="R164" i="2"/>
  <c r="P164" i="2"/>
  <c r="U164" i="2" s="1"/>
  <c r="O164" i="2"/>
  <c r="W164" i="2" s="1"/>
  <c r="AS163" i="2"/>
  <c r="T163" i="2"/>
  <c r="P163" i="2"/>
  <c r="U163" i="2" s="1"/>
  <c r="O163" i="2"/>
  <c r="AO163" i="2" s="1"/>
  <c r="AR162" i="2"/>
  <c r="P162" i="2"/>
  <c r="O162" i="2"/>
  <c r="X161" i="2"/>
  <c r="W161" i="2"/>
  <c r="V161" i="2"/>
  <c r="U161" i="2"/>
  <c r="T161" i="2"/>
  <c r="S161" i="2"/>
  <c r="R161" i="2"/>
  <c r="P161" i="2"/>
  <c r="O161" i="2"/>
  <c r="AS161" i="2" s="1"/>
  <c r="AO160" i="2"/>
  <c r="W160" i="2"/>
  <c r="V160" i="2"/>
  <c r="T160" i="2"/>
  <c r="P160" i="2"/>
  <c r="O160" i="2"/>
  <c r="S160" i="2" s="1"/>
  <c r="P159" i="2"/>
  <c r="U159" i="2" s="1"/>
  <c r="O159" i="2"/>
  <c r="AS158" i="2"/>
  <c r="AQ158" i="2"/>
  <c r="X158" i="2"/>
  <c r="R158" i="2"/>
  <c r="P158" i="2"/>
  <c r="U158" i="2" s="1"/>
  <c r="O158" i="2"/>
  <c r="W158" i="2" s="1"/>
  <c r="T157" i="2"/>
  <c r="P157" i="2"/>
  <c r="U157" i="2" s="1"/>
  <c r="O157" i="2"/>
  <c r="AO157" i="2" s="1"/>
  <c r="AR156" i="2"/>
  <c r="V156" i="2"/>
  <c r="P156" i="2"/>
  <c r="O156" i="2"/>
  <c r="X155" i="2"/>
  <c r="W155" i="2"/>
  <c r="V155" i="2"/>
  <c r="U155" i="2"/>
  <c r="T155" i="2"/>
  <c r="S155" i="2"/>
  <c r="R155" i="2"/>
  <c r="P155" i="2"/>
  <c r="O155" i="2"/>
  <c r="AS155" i="2" s="1"/>
  <c r="AO154" i="2"/>
  <c r="W154" i="2"/>
  <c r="V154" i="2"/>
  <c r="T154" i="2"/>
  <c r="P154" i="2"/>
  <c r="O154" i="2"/>
  <c r="S154" i="2" s="1"/>
  <c r="P153" i="2"/>
  <c r="O153" i="2"/>
  <c r="AS152" i="2"/>
  <c r="AQ152" i="2"/>
  <c r="X152" i="2"/>
  <c r="R152" i="2"/>
  <c r="P152" i="2"/>
  <c r="U152" i="2" s="1"/>
  <c r="O152" i="2"/>
  <c r="W152" i="2" s="1"/>
  <c r="T151" i="2"/>
  <c r="P151" i="2"/>
  <c r="U151" i="2" s="1"/>
  <c r="O151" i="2"/>
  <c r="AO151" i="2" s="1"/>
  <c r="AR150" i="2"/>
  <c r="V150" i="2"/>
  <c r="S150" i="2"/>
  <c r="R150" i="2"/>
  <c r="P150" i="2"/>
  <c r="O150" i="2"/>
  <c r="X149" i="2"/>
  <c r="W149" i="2"/>
  <c r="V149" i="2"/>
  <c r="U149" i="2"/>
  <c r="T149" i="2"/>
  <c r="S149" i="2"/>
  <c r="R149" i="2"/>
  <c r="P149" i="2"/>
  <c r="O149" i="2"/>
  <c r="AS149" i="2" s="1"/>
  <c r="AO148" i="2"/>
  <c r="X148" i="2"/>
  <c r="W148" i="2"/>
  <c r="V148" i="2"/>
  <c r="T148" i="2"/>
  <c r="P148" i="2"/>
  <c r="O148" i="2"/>
  <c r="S148" i="2" s="1"/>
  <c r="V147" i="2"/>
  <c r="P147" i="2"/>
  <c r="O147" i="2"/>
  <c r="AQ146" i="2"/>
  <c r="X146" i="2"/>
  <c r="R146" i="2"/>
  <c r="P146" i="2"/>
  <c r="U146" i="2" s="1"/>
  <c r="O146" i="2"/>
  <c r="W146" i="2" s="1"/>
  <c r="T145" i="2"/>
  <c r="P145" i="2"/>
  <c r="U145" i="2" s="1"/>
  <c r="O145" i="2"/>
  <c r="S144" i="2"/>
  <c r="P144" i="2"/>
  <c r="O144" i="2"/>
  <c r="X143" i="2"/>
  <c r="W143" i="2"/>
  <c r="V143" i="2"/>
  <c r="U143" i="2"/>
  <c r="T143" i="2"/>
  <c r="S143" i="2"/>
  <c r="R143" i="2"/>
  <c r="P143" i="2"/>
  <c r="O143" i="2"/>
  <c r="AS143" i="2" s="1"/>
  <c r="AO142" i="2"/>
  <c r="X142" i="2"/>
  <c r="W142" i="2"/>
  <c r="V142" i="2"/>
  <c r="T142" i="2"/>
  <c r="P142" i="2"/>
  <c r="O142" i="2"/>
  <c r="S142" i="2" s="1"/>
  <c r="AR141" i="2"/>
  <c r="P141" i="2"/>
  <c r="O141" i="2"/>
  <c r="AQ140" i="2"/>
  <c r="X140" i="2"/>
  <c r="R140" i="2"/>
  <c r="P140" i="2"/>
  <c r="U140" i="2" s="1"/>
  <c r="O140" i="2"/>
  <c r="W140" i="2" s="1"/>
  <c r="AS139" i="2"/>
  <c r="P139" i="2"/>
  <c r="O139" i="2"/>
  <c r="P138" i="2"/>
  <c r="O138" i="2"/>
  <c r="X137" i="2"/>
  <c r="W137" i="2"/>
  <c r="V137" i="2"/>
  <c r="U137" i="2"/>
  <c r="T137" i="2"/>
  <c r="S137" i="2"/>
  <c r="R137" i="2"/>
  <c r="P137" i="2"/>
  <c r="O137" i="2"/>
  <c r="AS137" i="2" s="1"/>
  <c r="AO136" i="2"/>
  <c r="X136" i="2"/>
  <c r="W136" i="2"/>
  <c r="V136" i="2"/>
  <c r="T136" i="2"/>
  <c r="P136" i="2"/>
  <c r="O136" i="2"/>
  <c r="S136" i="2" s="1"/>
  <c r="P135" i="2"/>
  <c r="O135" i="2"/>
  <c r="AR134" i="2"/>
  <c r="P134" i="2"/>
  <c r="U134" i="2" s="1"/>
  <c r="O134" i="2"/>
  <c r="AS133" i="2"/>
  <c r="AR133" i="2"/>
  <c r="T133" i="2"/>
  <c r="S133" i="2"/>
  <c r="R133" i="2"/>
  <c r="P133" i="2"/>
  <c r="U133" i="2" s="1"/>
  <c r="O133" i="2"/>
  <c r="P132" i="2"/>
  <c r="O132" i="2"/>
  <c r="T132" i="2" s="1"/>
  <c r="X131" i="2"/>
  <c r="W131" i="2"/>
  <c r="V131" i="2"/>
  <c r="U131" i="2"/>
  <c r="T131" i="2"/>
  <c r="S131" i="2"/>
  <c r="R131" i="2"/>
  <c r="P131" i="2"/>
  <c r="O131" i="2"/>
  <c r="AS131" i="2" s="1"/>
  <c r="AO130" i="2"/>
  <c r="X130" i="2"/>
  <c r="W130" i="2"/>
  <c r="V130" i="2"/>
  <c r="P130" i="2"/>
  <c r="O130" i="2"/>
  <c r="R129" i="2"/>
  <c r="P129" i="2"/>
  <c r="O129" i="2"/>
  <c r="P128" i="2"/>
  <c r="O128" i="2"/>
  <c r="AS127" i="2"/>
  <c r="AR127" i="2"/>
  <c r="P127" i="2"/>
  <c r="U127" i="2" s="1"/>
  <c r="O127" i="2"/>
  <c r="AR126" i="2"/>
  <c r="X126" i="2"/>
  <c r="V126" i="2"/>
  <c r="U126" i="2"/>
  <c r="T126" i="2"/>
  <c r="S126" i="2"/>
  <c r="P126" i="2"/>
  <c r="O126" i="2"/>
  <c r="X125" i="2"/>
  <c r="W125" i="2"/>
  <c r="V125" i="2"/>
  <c r="U125" i="2"/>
  <c r="T125" i="2"/>
  <c r="S125" i="2"/>
  <c r="R125" i="2"/>
  <c r="P125" i="2"/>
  <c r="O125" i="2"/>
  <c r="AS125" i="2" s="1"/>
  <c r="P124" i="2"/>
  <c r="O124" i="2"/>
  <c r="AR123" i="2"/>
  <c r="AQ123" i="2"/>
  <c r="P123" i="2"/>
  <c r="O123" i="2"/>
  <c r="AS122" i="2"/>
  <c r="AR122" i="2"/>
  <c r="AQ122" i="2"/>
  <c r="X122" i="2"/>
  <c r="T122" i="2"/>
  <c r="P122" i="2"/>
  <c r="U122" i="2" s="1"/>
  <c r="O122" i="2"/>
  <c r="AS121" i="2"/>
  <c r="AR121" i="2"/>
  <c r="AQ121" i="2"/>
  <c r="V121" i="2"/>
  <c r="T121" i="2"/>
  <c r="S121" i="2"/>
  <c r="R121" i="2"/>
  <c r="P121" i="2"/>
  <c r="U121" i="2" s="1"/>
  <c r="O121" i="2"/>
  <c r="R120" i="2"/>
  <c r="P120" i="2"/>
  <c r="U120" i="2" s="1"/>
  <c r="O120" i="2"/>
  <c r="X119" i="2"/>
  <c r="W119" i="2"/>
  <c r="V119" i="2"/>
  <c r="U119" i="2"/>
  <c r="T119" i="2"/>
  <c r="S119" i="2"/>
  <c r="R119" i="2"/>
  <c r="P119" i="2"/>
  <c r="O119" i="2"/>
  <c r="AS119" i="2" s="1"/>
  <c r="AR118" i="2"/>
  <c r="P118" i="2"/>
  <c r="O118" i="2"/>
  <c r="AR117" i="2"/>
  <c r="AQ117" i="2"/>
  <c r="AO117" i="2"/>
  <c r="V117" i="2"/>
  <c r="P117" i="2"/>
  <c r="O117" i="2"/>
  <c r="AS116" i="2"/>
  <c r="AR116" i="2"/>
  <c r="AQ116" i="2"/>
  <c r="AO116" i="2"/>
  <c r="X116" i="2"/>
  <c r="T116" i="2"/>
  <c r="P116" i="2"/>
  <c r="U116" i="2" s="1"/>
  <c r="O116" i="2"/>
  <c r="AS115" i="2"/>
  <c r="AR115" i="2"/>
  <c r="AQ115" i="2"/>
  <c r="V115" i="2"/>
  <c r="T115" i="2"/>
  <c r="S115" i="2"/>
  <c r="R115" i="2"/>
  <c r="P115" i="2"/>
  <c r="U115" i="2" s="1"/>
  <c r="O115" i="2"/>
  <c r="R114" i="2"/>
  <c r="P114" i="2"/>
  <c r="U114" i="2" s="1"/>
  <c r="O114" i="2"/>
  <c r="X113" i="2"/>
  <c r="W113" i="2"/>
  <c r="V113" i="2"/>
  <c r="U113" i="2"/>
  <c r="T113" i="2"/>
  <c r="S113" i="2"/>
  <c r="R113" i="2"/>
  <c r="P113" i="2"/>
  <c r="O113" i="2"/>
  <c r="AS113" i="2" s="1"/>
  <c r="AR112" i="2"/>
  <c r="P112" i="2"/>
  <c r="O112" i="2"/>
  <c r="AR111" i="2"/>
  <c r="AQ111" i="2"/>
  <c r="P111" i="2"/>
  <c r="O111" i="2"/>
  <c r="AS110" i="2"/>
  <c r="AR110" i="2"/>
  <c r="AQ110" i="2"/>
  <c r="P110" i="2"/>
  <c r="O110" i="2"/>
  <c r="AS109" i="2"/>
  <c r="AR109" i="2"/>
  <c r="AQ109" i="2"/>
  <c r="X109" i="2"/>
  <c r="S109" i="2"/>
  <c r="P109" i="2"/>
  <c r="U109" i="2" s="1"/>
  <c r="O109" i="2"/>
  <c r="AS108" i="2"/>
  <c r="AR108" i="2"/>
  <c r="X108" i="2"/>
  <c r="V108" i="2"/>
  <c r="U108" i="2"/>
  <c r="P108" i="2"/>
  <c r="O108" i="2"/>
  <c r="AR107" i="2"/>
  <c r="X107" i="2"/>
  <c r="W107" i="2"/>
  <c r="V107" i="2"/>
  <c r="U107" i="2"/>
  <c r="T107" i="2"/>
  <c r="S107" i="2"/>
  <c r="P107" i="2"/>
  <c r="O107" i="2"/>
  <c r="W106" i="2"/>
  <c r="V106" i="2"/>
  <c r="U106" i="2"/>
  <c r="T106" i="2"/>
  <c r="P106" i="2"/>
  <c r="O106" i="2"/>
  <c r="AR106" i="2" s="1"/>
  <c r="AR105" i="2"/>
  <c r="AQ105" i="2"/>
  <c r="AO105" i="2"/>
  <c r="X105" i="2"/>
  <c r="W105" i="2"/>
  <c r="V105" i="2"/>
  <c r="T105" i="2"/>
  <c r="R105" i="2"/>
  <c r="P105" i="2"/>
  <c r="O105" i="2"/>
  <c r="AS104" i="2"/>
  <c r="X104" i="2"/>
  <c r="T104" i="2"/>
  <c r="R104" i="2"/>
  <c r="P104" i="2"/>
  <c r="U104" i="2" s="1"/>
  <c r="O104" i="2"/>
  <c r="AR104" i="2" s="1"/>
  <c r="R103" i="2"/>
  <c r="P103" i="2"/>
  <c r="U103" i="2" s="1"/>
  <c r="O103" i="2"/>
  <c r="P102" i="2"/>
  <c r="U102" i="2" s="1"/>
  <c r="O102" i="2"/>
  <c r="P101" i="2"/>
  <c r="O101" i="2"/>
  <c r="AR101" i="2" s="1"/>
  <c r="AR100" i="2"/>
  <c r="P100" i="2"/>
  <c r="O100" i="2"/>
  <c r="AR99" i="2"/>
  <c r="AQ99" i="2"/>
  <c r="W99" i="2"/>
  <c r="P99" i="2"/>
  <c r="O99" i="2"/>
  <c r="AS98" i="2"/>
  <c r="AR98" i="2"/>
  <c r="AQ98" i="2"/>
  <c r="V98" i="2"/>
  <c r="P98" i="2"/>
  <c r="O98" i="2"/>
  <c r="AS97" i="2"/>
  <c r="AR97" i="2"/>
  <c r="AQ97" i="2"/>
  <c r="X97" i="2"/>
  <c r="S97" i="2"/>
  <c r="P97" i="2"/>
  <c r="U97" i="2" s="1"/>
  <c r="O97" i="2"/>
  <c r="AR96" i="2"/>
  <c r="X96" i="2"/>
  <c r="V96" i="2"/>
  <c r="U96" i="2"/>
  <c r="R96" i="2"/>
  <c r="P96" i="2"/>
  <c r="O96" i="2"/>
  <c r="AS96" i="2" s="1"/>
  <c r="AR95" i="2"/>
  <c r="X95" i="2"/>
  <c r="W95" i="2"/>
  <c r="V95" i="2"/>
  <c r="U95" i="2"/>
  <c r="T95" i="2"/>
  <c r="P95" i="2"/>
  <c r="O95" i="2"/>
  <c r="W94" i="2"/>
  <c r="V94" i="2"/>
  <c r="U94" i="2"/>
  <c r="T94" i="2"/>
  <c r="P94" i="2"/>
  <c r="O94" i="2"/>
  <c r="AR94" i="2" s="1"/>
  <c r="AR93" i="2"/>
  <c r="AQ93" i="2"/>
  <c r="AO93" i="2"/>
  <c r="X93" i="2"/>
  <c r="W93" i="2"/>
  <c r="V93" i="2"/>
  <c r="T93" i="2"/>
  <c r="R93" i="2"/>
  <c r="P93" i="2"/>
  <c r="O93" i="2"/>
  <c r="AS92" i="2"/>
  <c r="X92" i="2"/>
  <c r="T92" i="2"/>
  <c r="R92" i="2"/>
  <c r="P92" i="2"/>
  <c r="U92" i="2" s="1"/>
  <c r="O92" i="2"/>
  <c r="AR92" i="2" s="1"/>
  <c r="R91" i="2"/>
  <c r="P91" i="2"/>
  <c r="U91" i="2" s="1"/>
  <c r="O91" i="2"/>
  <c r="P90" i="2"/>
  <c r="U90" i="2" s="1"/>
  <c r="O90" i="2"/>
  <c r="P89" i="2"/>
  <c r="U89" i="2" s="1"/>
  <c r="O89" i="2"/>
  <c r="AR89" i="2" s="1"/>
  <c r="P88" i="2"/>
  <c r="O88" i="2"/>
  <c r="P87" i="2"/>
  <c r="U87" i="2" s="1"/>
  <c r="O87" i="2"/>
  <c r="AS87" i="2" s="1"/>
  <c r="AS86" i="2"/>
  <c r="X86" i="2"/>
  <c r="T86" i="2"/>
  <c r="S86" i="2"/>
  <c r="R86" i="2"/>
  <c r="P86" i="2"/>
  <c r="V86" i="2" s="1"/>
  <c r="O86" i="2"/>
  <c r="AR86" i="2" s="1"/>
  <c r="V85" i="2"/>
  <c r="U85" i="2"/>
  <c r="T85" i="2"/>
  <c r="S85" i="2"/>
  <c r="P85" i="2"/>
  <c r="O85" i="2"/>
  <c r="R85" i="2" s="1"/>
  <c r="AO84" i="2"/>
  <c r="X84" i="2"/>
  <c r="W84" i="2"/>
  <c r="V84" i="2"/>
  <c r="U84" i="2"/>
  <c r="R84" i="2"/>
  <c r="P84" i="2"/>
  <c r="O84" i="2"/>
  <c r="T84" i="2" s="1"/>
  <c r="AQ83" i="2"/>
  <c r="AO83" i="2"/>
  <c r="X83" i="2"/>
  <c r="W83" i="2"/>
  <c r="T83" i="2"/>
  <c r="R83" i="2"/>
  <c r="P83" i="2"/>
  <c r="U83" i="2" s="1"/>
  <c r="O83" i="2"/>
  <c r="V83" i="2" s="1"/>
  <c r="AQ82" i="2"/>
  <c r="AO82" i="2"/>
  <c r="P82" i="2"/>
  <c r="U82" i="2" s="1"/>
  <c r="O82" i="2"/>
  <c r="X82" i="2" s="1"/>
  <c r="AS81" i="2"/>
  <c r="P81" i="2"/>
  <c r="U81" i="2" s="1"/>
  <c r="O81" i="2"/>
  <c r="AO81" i="2" s="1"/>
  <c r="AS80" i="2"/>
  <c r="X80" i="2"/>
  <c r="T80" i="2"/>
  <c r="S80" i="2"/>
  <c r="R80" i="2"/>
  <c r="P80" i="2"/>
  <c r="V80" i="2" s="1"/>
  <c r="O80" i="2"/>
  <c r="AR80" i="2" s="1"/>
  <c r="V79" i="2"/>
  <c r="U79" i="2"/>
  <c r="T79" i="2"/>
  <c r="S79" i="2"/>
  <c r="P79" i="2"/>
  <c r="O79" i="2"/>
  <c r="R79" i="2" s="1"/>
  <c r="AO78" i="2"/>
  <c r="X78" i="2"/>
  <c r="W78" i="2"/>
  <c r="V78" i="2"/>
  <c r="U78" i="2"/>
  <c r="R78" i="2"/>
  <c r="P78" i="2"/>
  <c r="O78" i="2"/>
  <c r="T78" i="2" s="1"/>
  <c r="AQ77" i="2"/>
  <c r="AO77" i="2"/>
  <c r="X77" i="2"/>
  <c r="W77" i="2"/>
  <c r="T77" i="2"/>
  <c r="R77" i="2"/>
  <c r="P77" i="2"/>
  <c r="U77" i="2" s="1"/>
  <c r="O77" i="2"/>
  <c r="V77" i="2" s="1"/>
  <c r="AQ76" i="2"/>
  <c r="AO76" i="2"/>
  <c r="P76" i="2"/>
  <c r="U76" i="2" s="1"/>
  <c r="O76" i="2"/>
  <c r="X76" i="2" s="1"/>
  <c r="AS75" i="2"/>
  <c r="P75" i="2"/>
  <c r="U75" i="2" s="1"/>
  <c r="O75" i="2"/>
  <c r="AO75" i="2" s="1"/>
  <c r="AS74" i="2"/>
  <c r="X74" i="2"/>
  <c r="T74" i="2"/>
  <c r="S74" i="2"/>
  <c r="R74" i="2"/>
  <c r="P74" i="2"/>
  <c r="V74" i="2" s="1"/>
  <c r="O74" i="2"/>
  <c r="AR74" i="2" s="1"/>
  <c r="V73" i="2"/>
  <c r="U73" i="2"/>
  <c r="T73" i="2"/>
  <c r="S73" i="2"/>
  <c r="P73" i="2"/>
  <c r="O73" i="2"/>
  <c r="R73" i="2" s="1"/>
  <c r="AO72" i="2"/>
  <c r="X72" i="2"/>
  <c r="W72" i="2"/>
  <c r="V72" i="2"/>
  <c r="U72" i="2"/>
  <c r="R72" i="2"/>
  <c r="P72" i="2"/>
  <c r="O72" i="2"/>
  <c r="T72" i="2" s="1"/>
  <c r="AQ71" i="2"/>
  <c r="AO71" i="2"/>
  <c r="X71" i="2"/>
  <c r="W71" i="2"/>
  <c r="T71" i="2"/>
  <c r="R71" i="2"/>
  <c r="P71" i="2"/>
  <c r="U71" i="2" s="1"/>
  <c r="O71" i="2"/>
  <c r="V71" i="2" s="1"/>
  <c r="AQ70" i="2"/>
  <c r="P70" i="2"/>
  <c r="U70" i="2" s="1"/>
  <c r="O70" i="2"/>
  <c r="X70" i="2" s="1"/>
  <c r="AS69" i="2"/>
  <c r="P69" i="2"/>
  <c r="U69" i="2" s="1"/>
  <c r="O69" i="2"/>
  <c r="AO69" i="2" s="1"/>
  <c r="AS68" i="2"/>
  <c r="X68" i="2"/>
  <c r="T68" i="2"/>
  <c r="S68" i="2"/>
  <c r="R68" i="2"/>
  <c r="P68" i="2"/>
  <c r="V68" i="2" s="1"/>
  <c r="O68" i="2"/>
  <c r="AR68" i="2" s="1"/>
  <c r="V67" i="2"/>
  <c r="U67" i="2"/>
  <c r="T67" i="2"/>
  <c r="S67" i="2"/>
  <c r="P67" i="2"/>
  <c r="O67" i="2"/>
  <c r="R67" i="2" s="1"/>
  <c r="AO66" i="2"/>
  <c r="X66" i="2"/>
  <c r="W66" i="2"/>
  <c r="V66" i="2"/>
  <c r="U66" i="2"/>
  <c r="R66" i="2"/>
  <c r="P66" i="2"/>
  <c r="O66" i="2"/>
  <c r="T66" i="2" s="1"/>
  <c r="AQ65" i="2"/>
  <c r="AO65" i="2"/>
  <c r="X65" i="2"/>
  <c r="W65" i="2"/>
  <c r="T65" i="2"/>
  <c r="R65" i="2"/>
  <c r="P65" i="2"/>
  <c r="U65" i="2" s="1"/>
  <c r="O65" i="2"/>
  <c r="V65" i="2" s="1"/>
  <c r="AQ64" i="2"/>
  <c r="P64" i="2"/>
  <c r="U64" i="2" s="1"/>
  <c r="O64" i="2"/>
  <c r="X64" i="2" s="1"/>
  <c r="AS63" i="2"/>
  <c r="P63" i="2"/>
  <c r="U63" i="2" s="1"/>
  <c r="O63" i="2"/>
  <c r="AO63" i="2" s="1"/>
  <c r="AS62" i="2"/>
  <c r="X62" i="2"/>
  <c r="T62" i="2"/>
  <c r="S62" i="2"/>
  <c r="R62" i="2"/>
  <c r="P62" i="2"/>
  <c r="V62" i="2" s="1"/>
  <c r="O62" i="2"/>
  <c r="AR62" i="2" s="1"/>
  <c r="V61" i="2"/>
  <c r="U61" i="2"/>
  <c r="T61" i="2"/>
  <c r="S61" i="2"/>
  <c r="P61" i="2"/>
  <c r="O61" i="2"/>
  <c r="R61" i="2" s="1"/>
  <c r="X60" i="2"/>
  <c r="W60" i="2"/>
  <c r="V60" i="2"/>
  <c r="U60" i="2"/>
  <c r="R60" i="2"/>
  <c r="P60" i="2"/>
  <c r="O60" i="2"/>
  <c r="T60" i="2" s="1"/>
  <c r="AQ59" i="2"/>
  <c r="AO59" i="2"/>
  <c r="X59" i="2"/>
  <c r="W59" i="2"/>
  <c r="T59" i="2"/>
  <c r="R59" i="2"/>
  <c r="P59" i="2"/>
  <c r="U59" i="2" s="1"/>
  <c r="O59" i="2"/>
  <c r="V59" i="2" s="1"/>
  <c r="AQ58" i="2"/>
  <c r="P58" i="2"/>
  <c r="U58" i="2" s="1"/>
  <c r="O58" i="2"/>
  <c r="X58" i="2" s="1"/>
  <c r="AS57" i="2"/>
  <c r="P57" i="2"/>
  <c r="U57" i="2" s="1"/>
  <c r="O57" i="2"/>
  <c r="AO57" i="2" s="1"/>
  <c r="AS56" i="2"/>
  <c r="X56" i="2"/>
  <c r="T56" i="2"/>
  <c r="S56" i="2"/>
  <c r="R56" i="2"/>
  <c r="P56" i="2"/>
  <c r="V56" i="2" s="1"/>
  <c r="O56" i="2"/>
  <c r="AR56" i="2" s="1"/>
  <c r="V55" i="2"/>
  <c r="U55" i="2"/>
  <c r="T55" i="2"/>
  <c r="S55" i="2"/>
  <c r="P55" i="2"/>
  <c r="O55" i="2"/>
  <c r="R55" i="2" s="1"/>
  <c r="X54" i="2"/>
  <c r="W54" i="2"/>
  <c r="V54" i="2"/>
  <c r="U54" i="2"/>
  <c r="R54" i="2"/>
  <c r="P54" i="2"/>
  <c r="O54" i="2"/>
  <c r="T54" i="2" s="1"/>
  <c r="AQ53" i="2"/>
  <c r="AO53" i="2"/>
  <c r="X53" i="2"/>
  <c r="W53" i="2"/>
  <c r="T53" i="2"/>
  <c r="R53" i="2"/>
  <c r="P53" i="2"/>
  <c r="U53" i="2" s="1"/>
  <c r="O53" i="2"/>
  <c r="V53" i="2" s="1"/>
  <c r="AQ52" i="2"/>
  <c r="P52" i="2"/>
  <c r="U52" i="2" s="1"/>
  <c r="O52" i="2"/>
  <c r="X52" i="2" s="1"/>
  <c r="AS51" i="2"/>
  <c r="P51" i="2"/>
  <c r="U51" i="2" s="1"/>
  <c r="O51" i="2"/>
  <c r="AO51" i="2" s="1"/>
  <c r="AS50" i="2"/>
  <c r="X50" i="2"/>
  <c r="T50" i="2"/>
  <c r="S50" i="2"/>
  <c r="R50" i="2"/>
  <c r="P50" i="2"/>
  <c r="V50" i="2" s="1"/>
  <c r="O50" i="2"/>
  <c r="AR50" i="2" s="1"/>
  <c r="V49" i="2"/>
  <c r="U49" i="2"/>
  <c r="T49" i="2"/>
  <c r="S49" i="2"/>
  <c r="P49" i="2"/>
  <c r="O49" i="2"/>
  <c r="R49" i="2" s="1"/>
  <c r="X48" i="2"/>
  <c r="W48" i="2"/>
  <c r="V48" i="2"/>
  <c r="U48" i="2"/>
  <c r="R48" i="2"/>
  <c r="P48" i="2"/>
  <c r="O48" i="2"/>
  <c r="T48" i="2" s="1"/>
  <c r="AQ47" i="2"/>
  <c r="AO47" i="2"/>
  <c r="X47" i="2"/>
  <c r="W47" i="2"/>
  <c r="T47" i="2"/>
  <c r="R47" i="2"/>
  <c r="P47" i="2"/>
  <c r="U47" i="2" s="1"/>
  <c r="O47" i="2"/>
  <c r="V47" i="2" s="1"/>
  <c r="AQ46" i="2"/>
  <c r="P46" i="2"/>
  <c r="U46" i="2" s="1"/>
  <c r="O46" i="2"/>
  <c r="X46" i="2" s="1"/>
  <c r="AS45" i="2"/>
  <c r="P45" i="2"/>
  <c r="U45" i="2" s="1"/>
  <c r="O45" i="2"/>
  <c r="AO45" i="2" s="1"/>
  <c r="AS44" i="2"/>
  <c r="X44" i="2"/>
  <c r="T44" i="2"/>
  <c r="S44" i="2"/>
  <c r="R44" i="2"/>
  <c r="P44" i="2"/>
  <c r="V44" i="2" s="1"/>
  <c r="O44" i="2"/>
  <c r="AR44" i="2" s="1"/>
  <c r="V43" i="2"/>
  <c r="U43" i="2"/>
  <c r="T43" i="2"/>
  <c r="S43" i="2"/>
  <c r="P43" i="2"/>
  <c r="O43" i="2"/>
  <c r="R43" i="2" s="1"/>
  <c r="X42" i="2"/>
  <c r="W42" i="2"/>
  <c r="V42" i="2"/>
  <c r="U42" i="2"/>
  <c r="R42" i="2"/>
  <c r="P42" i="2"/>
  <c r="O42" i="2"/>
  <c r="T42" i="2" s="1"/>
  <c r="AQ41" i="2"/>
  <c r="AO41" i="2"/>
  <c r="X41" i="2"/>
  <c r="W41" i="2"/>
  <c r="T41" i="2"/>
  <c r="R41" i="2"/>
  <c r="P41" i="2"/>
  <c r="U41" i="2" s="1"/>
  <c r="O41" i="2"/>
  <c r="V41" i="2" s="1"/>
  <c r="AQ40" i="2"/>
  <c r="P40" i="2"/>
  <c r="U40" i="2" s="1"/>
  <c r="O40" i="2"/>
  <c r="X40" i="2" s="1"/>
  <c r="AS39" i="2"/>
  <c r="P39" i="2"/>
  <c r="U39" i="2" s="1"/>
  <c r="O39" i="2"/>
  <c r="AO39" i="2" s="1"/>
  <c r="AS38" i="2"/>
  <c r="X38" i="2"/>
  <c r="T38" i="2"/>
  <c r="S38" i="2"/>
  <c r="R38" i="2"/>
  <c r="P38" i="2"/>
  <c r="V38" i="2" s="1"/>
  <c r="O38" i="2"/>
  <c r="AR38" i="2" s="1"/>
  <c r="V37" i="2"/>
  <c r="U37" i="2"/>
  <c r="T37" i="2"/>
  <c r="S37" i="2"/>
  <c r="P37" i="2"/>
  <c r="O37" i="2"/>
  <c r="R37" i="2" s="1"/>
  <c r="X36" i="2"/>
  <c r="W36" i="2"/>
  <c r="V36" i="2"/>
  <c r="U36" i="2"/>
  <c r="R36" i="2"/>
  <c r="P36" i="2"/>
  <c r="O36" i="2"/>
  <c r="T36" i="2" s="1"/>
  <c r="AQ35" i="2"/>
  <c r="AO35" i="2"/>
  <c r="X35" i="2"/>
  <c r="W35" i="2"/>
  <c r="T35" i="2"/>
  <c r="R35" i="2"/>
  <c r="P35" i="2"/>
  <c r="U35" i="2" s="1"/>
  <c r="O35" i="2"/>
  <c r="V35" i="2" s="1"/>
  <c r="AQ34" i="2"/>
  <c r="P34" i="2"/>
  <c r="U34" i="2" s="1"/>
  <c r="O34" i="2"/>
  <c r="X34" i="2" s="1"/>
  <c r="AS33" i="2"/>
  <c r="P33" i="2"/>
  <c r="U33" i="2" s="1"/>
  <c r="O33" i="2"/>
  <c r="AO33" i="2" s="1"/>
  <c r="AS32" i="2"/>
  <c r="X32" i="2"/>
  <c r="T32" i="2"/>
  <c r="S32" i="2"/>
  <c r="R32" i="2"/>
  <c r="P32" i="2"/>
  <c r="V32" i="2" s="1"/>
  <c r="O32" i="2"/>
  <c r="AR32" i="2" s="1"/>
  <c r="V31" i="2"/>
  <c r="U31" i="2"/>
  <c r="T31" i="2"/>
  <c r="S31" i="2"/>
  <c r="P31" i="2"/>
  <c r="O31" i="2"/>
  <c r="R31" i="2" s="1"/>
  <c r="X30" i="2"/>
  <c r="W30" i="2"/>
  <c r="V30" i="2"/>
  <c r="U30" i="2"/>
  <c r="R30" i="2"/>
  <c r="P30" i="2"/>
  <c r="O30" i="2"/>
  <c r="T30" i="2" s="1"/>
  <c r="AQ29" i="2"/>
  <c r="AO29" i="2"/>
  <c r="X29" i="2"/>
  <c r="W29" i="2"/>
  <c r="T29" i="2"/>
  <c r="R29" i="2"/>
  <c r="P29" i="2"/>
  <c r="U29" i="2" s="1"/>
  <c r="O29" i="2"/>
  <c r="V29" i="2" s="1"/>
  <c r="AQ28" i="2"/>
  <c r="P28" i="2"/>
  <c r="U28" i="2" s="1"/>
  <c r="O28" i="2"/>
  <c r="X28" i="2" s="1"/>
  <c r="AS27" i="2"/>
  <c r="P27" i="2"/>
  <c r="U27" i="2" s="1"/>
  <c r="O27" i="2"/>
  <c r="AO27" i="2" s="1"/>
  <c r="AS26" i="2"/>
  <c r="X26" i="2"/>
  <c r="T26" i="2"/>
  <c r="S26" i="2"/>
  <c r="R26" i="2"/>
  <c r="P26" i="2"/>
  <c r="V26" i="2" s="1"/>
  <c r="O26" i="2"/>
  <c r="AR26" i="2" s="1"/>
  <c r="V25" i="2"/>
  <c r="U25" i="2"/>
  <c r="T25" i="2"/>
  <c r="S25" i="2"/>
  <c r="P25" i="2"/>
  <c r="O25" i="2"/>
  <c r="R25" i="2" s="1"/>
  <c r="X24" i="2"/>
  <c r="W24" i="2"/>
  <c r="V24" i="2"/>
  <c r="U24" i="2"/>
  <c r="R24" i="2"/>
  <c r="P24" i="2"/>
  <c r="O24" i="2"/>
  <c r="T24" i="2" s="1"/>
  <c r="AQ23" i="2"/>
  <c r="AO23" i="2"/>
  <c r="X23" i="2"/>
  <c r="W23" i="2"/>
  <c r="T23" i="2"/>
  <c r="R23" i="2"/>
  <c r="P23" i="2"/>
  <c r="U23" i="2" s="1"/>
  <c r="O23" i="2"/>
  <c r="V23" i="2" s="1"/>
  <c r="AQ22" i="2"/>
  <c r="P22" i="2"/>
  <c r="U22" i="2" s="1"/>
  <c r="O22" i="2"/>
  <c r="X22" i="2" s="1"/>
  <c r="AS21" i="2"/>
  <c r="P21" i="2"/>
  <c r="U21" i="2" s="1"/>
  <c r="O21" i="2"/>
  <c r="AO21" i="2" s="1"/>
  <c r="AS20" i="2"/>
  <c r="X20" i="2"/>
  <c r="T20" i="2"/>
  <c r="S20" i="2"/>
  <c r="R20" i="2"/>
  <c r="P20" i="2"/>
  <c r="V20" i="2" s="1"/>
  <c r="O20" i="2"/>
  <c r="AR20" i="2" s="1"/>
  <c r="V19" i="2"/>
  <c r="U19" i="2"/>
  <c r="T19" i="2"/>
  <c r="S19" i="2"/>
  <c r="P19" i="2"/>
  <c r="O19" i="2"/>
  <c r="R19" i="2" s="1"/>
  <c r="X18" i="2"/>
  <c r="W18" i="2"/>
  <c r="V18" i="2"/>
  <c r="U18" i="2"/>
  <c r="R18" i="2"/>
  <c r="P18" i="2"/>
  <c r="O18" i="2"/>
  <c r="T18" i="2" s="1"/>
  <c r="AQ17" i="2"/>
  <c r="AO17" i="2"/>
  <c r="X17" i="2"/>
  <c r="W17" i="2"/>
  <c r="T17" i="2"/>
  <c r="R17" i="2"/>
  <c r="P17" i="2"/>
  <c r="U17" i="2" s="1"/>
  <c r="O17" i="2"/>
  <c r="V17" i="2" s="1"/>
  <c r="AQ16" i="2"/>
  <c r="P16" i="2"/>
  <c r="U16" i="2" s="1"/>
  <c r="O16" i="2"/>
  <c r="X16" i="2" s="1"/>
  <c r="AS15" i="2"/>
  <c r="P15" i="2"/>
  <c r="U15" i="2" s="1"/>
  <c r="O15" i="2"/>
  <c r="AO15" i="2" s="1"/>
  <c r="AS14" i="2"/>
  <c r="X14" i="2"/>
  <c r="T14" i="2"/>
  <c r="S14" i="2"/>
  <c r="R14" i="2"/>
  <c r="P14" i="2"/>
  <c r="V14" i="2" s="1"/>
  <c r="O14" i="2"/>
  <c r="AR14" i="2" s="1"/>
  <c r="V13" i="2"/>
  <c r="U13" i="2"/>
  <c r="T13" i="2"/>
  <c r="S13" i="2"/>
  <c r="P13" i="2"/>
  <c r="O13" i="2"/>
  <c r="R13" i="2" s="1"/>
  <c r="X12" i="2"/>
  <c r="W12" i="2"/>
  <c r="V12" i="2"/>
  <c r="U12" i="2"/>
  <c r="R12" i="2"/>
  <c r="P12" i="2"/>
  <c r="O12" i="2"/>
  <c r="T12" i="2" s="1"/>
  <c r="AQ11" i="2"/>
  <c r="AO11" i="2"/>
  <c r="X11" i="2"/>
  <c r="W11" i="2"/>
  <c r="T11" i="2"/>
  <c r="R11" i="2"/>
  <c r="P11" i="2"/>
  <c r="U11" i="2" s="1"/>
  <c r="O11" i="2"/>
  <c r="V11" i="2" s="1"/>
  <c r="AQ10" i="2"/>
  <c r="P10" i="2"/>
  <c r="U10" i="2" s="1"/>
  <c r="O10" i="2"/>
  <c r="X10" i="2" s="1"/>
  <c r="P9" i="2"/>
  <c r="O9" i="2"/>
  <c r="AO9" i="2" s="1"/>
  <c r="AS8" i="2"/>
  <c r="X8" i="2"/>
  <c r="T8" i="2"/>
  <c r="S8" i="2"/>
  <c r="R8" i="2"/>
  <c r="P8" i="2"/>
  <c r="V8" i="2" s="1"/>
  <c r="O8" i="2"/>
  <c r="AR8" i="2" s="1"/>
  <c r="V7" i="2"/>
  <c r="U7" i="2"/>
  <c r="T7" i="2"/>
  <c r="S7" i="2"/>
  <c r="P7" i="2"/>
  <c r="O7" i="2"/>
  <c r="R7" i="2" s="1"/>
  <c r="X6" i="2"/>
  <c r="W6" i="2"/>
  <c r="V6" i="2"/>
  <c r="U6" i="2"/>
  <c r="R6" i="2"/>
  <c r="P6" i="2"/>
  <c r="O6" i="2"/>
  <c r="T6" i="2" s="1"/>
  <c r="AQ5" i="2"/>
  <c r="AO5" i="2"/>
  <c r="X5" i="2"/>
  <c r="W5" i="2"/>
  <c r="T5" i="2"/>
  <c r="R5" i="2"/>
  <c r="P5" i="2"/>
  <c r="U5" i="2" s="1"/>
  <c r="O5" i="2"/>
  <c r="V5" i="2" s="1"/>
  <c r="AQ4" i="2"/>
  <c r="P4" i="2"/>
  <c r="U4" i="2" s="1"/>
  <c r="O4" i="2"/>
  <c r="X4" i="2" s="1"/>
  <c r="AS3" i="2"/>
  <c r="P3" i="2"/>
  <c r="U3" i="2" s="1"/>
  <c r="O3" i="2"/>
  <c r="AO3" i="2" s="1"/>
  <c r="AS2" i="2"/>
  <c r="X2" i="2"/>
  <c r="T2" i="2"/>
  <c r="S2" i="2"/>
  <c r="R2" i="2"/>
  <c r="P2" i="2"/>
  <c r="V2" i="2" s="1"/>
  <c r="O2" i="2"/>
  <c r="AR2" i="2" s="1"/>
  <c r="S202" i="1"/>
  <c r="R202" i="1"/>
  <c r="Q202" i="1"/>
  <c r="P202" i="1"/>
  <c r="O202" i="1"/>
  <c r="T201" i="1"/>
  <c r="S201" i="1"/>
  <c r="R201" i="1"/>
  <c r="Q201" i="1"/>
  <c r="P201" i="1"/>
  <c r="O201" i="1"/>
  <c r="S200" i="1"/>
  <c r="R200" i="1"/>
  <c r="Q200" i="1"/>
  <c r="P200" i="1"/>
  <c r="O200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U194" i="1"/>
  <c r="S194" i="1"/>
  <c r="R194" i="1"/>
  <c r="Q194" i="1"/>
  <c r="P194" i="1"/>
  <c r="O194" i="1"/>
  <c r="S193" i="1"/>
  <c r="R193" i="1"/>
  <c r="Q193" i="1"/>
  <c r="P193" i="1"/>
  <c r="O193" i="1"/>
  <c r="S192" i="1"/>
  <c r="R192" i="1"/>
  <c r="Q192" i="1"/>
  <c r="P192" i="1"/>
  <c r="O192" i="1"/>
  <c r="S191" i="1"/>
  <c r="R191" i="1"/>
  <c r="Q191" i="1"/>
  <c r="P191" i="1"/>
  <c r="O191" i="1"/>
  <c r="S190" i="1"/>
  <c r="R190" i="1"/>
  <c r="Q190" i="1"/>
  <c r="P190" i="1"/>
  <c r="O190" i="1"/>
  <c r="T189" i="1"/>
  <c r="S189" i="1"/>
  <c r="R189" i="1"/>
  <c r="Q189" i="1"/>
  <c r="P189" i="1"/>
  <c r="O189" i="1"/>
  <c r="S188" i="1"/>
  <c r="R188" i="1"/>
  <c r="Q188" i="1"/>
  <c r="P188" i="1"/>
  <c r="O188" i="1"/>
  <c r="S187" i="1"/>
  <c r="R187" i="1"/>
  <c r="Q187" i="1"/>
  <c r="P187" i="1"/>
  <c r="O187" i="1"/>
  <c r="S186" i="1"/>
  <c r="R186" i="1"/>
  <c r="Q186" i="1"/>
  <c r="P186" i="1"/>
  <c r="O186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U182" i="1"/>
  <c r="S182" i="1"/>
  <c r="R182" i="1"/>
  <c r="Q182" i="1"/>
  <c r="P182" i="1"/>
  <c r="O182" i="1"/>
  <c r="S181" i="1"/>
  <c r="R181" i="1"/>
  <c r="Q181" i="1"/>
  <c r="P181" i="1"/>
  <c r="O181" i="1"/>
  <c r="S180" i="1"/>
  <c r="R180" i="1"/>
  <c r="Q180" i="1"/>
  <c r="P180" i="1"/>
  <c r="O180" i="1"/>
  <c r="S179" i="1"/>
  <c r="R179" i="1"/>
  <c r="Q179" i="1"/>
  <c r="P179" i="1"/>
  <c r="O179" i="1"/>
  <c r="S178" i="1"/>
  <c r="R178" i="1"/>
  <c r="Q178" i="1"/>
  <c r="P178" i="1"/>
  <c r="O178" i="1"/>
  <c r="T177" i="1"/>
  <c r="S177" i="1"/>
  <c r="R177" i="1"/>
  <c r="Q177" i="1"/>
  <c r="P177" i="1"/>
  <c r="O177" i="1"/>
  <c r="S176" i="1"/>
  <c r="R176" i="1"/>
  <c r="Q176" i="1"/>
  <c r="P176" i="1"/>
  <c r="O176" i="1"/>
  <c r="U175" i="1"/>
  <c r="S175" i="1"/>
  <c r="R175" i="1"/>
  <c r="Q175" i="1"/>
  <c r="P175" i="1"/>
  <c r="O175" i="1"/>
  <c r="S174" i="1"/>
  <c r="R174" i="1"/>
  <c r="Q174" i="1"/>
  <c r="P174" i="1"/>
  <c r="O174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U170" i="1"/>
  <c r="S170" i="1"/>
  <c r="R170" i="1"/>
  <c r="Q170" i="1"/>
  <c r="P170" i="1"/>
  <c r="O170" i="1"/>
  <c r="S169" i="1"/>
  <c r="R169" i="1"/>
  <c r="Q169" i="1"/>
  <c r="P169" i="1"/>
  <c r="O169" i="1"/>
  <c r="S168" i="1"/>
  <c r="R168" i="1"/>
  <c r="Q168" i="1"/>
  <c r="P168" i="1"/>
  <c r="O168" i="1"/>
  <c r="S167" i="1"/>
  <c r="R167" i="1"/>
  <c r="Q167" i="1"/>
  <c r="P167" i="1"/>
  <c r="O167" i="1"/>
  <c r="S166" i="1"/>
  <c r="R166" i="1"/>
  <c r="Q166" i="1"/>
  <c r="P166" i="1"/>
  <c r="O166" i="1"/>
  <c r="T165" i="1"/>
  <c r="S165" i="1"/>
  <c r="R165" i="1"/>
  <c r="Q165" i="1"/>
  <c r="P165" i="1"/>
  <c r="O165" i="1"/>
  <c r="S164" i="1"/>
  <c r="R164" i="1"/>
  <c r="Q164" i="1"/>
  <c r="P164" i="1"/>
  <c r="O164" i="1"/>
  <c r="U163" i="1"/>
  <c r="S163" i="1"/>
  <c r="R163" i="1"/>
  <c r="Q163" i="1"/>
  <c r="P163" i="1"/>
  <c r="O163" i="1"/>
  <c r="S162" i="1"/>
  <c r="R162" i="1"/>
  <c r="Q162" i="1"/>
  <c r="P162" i="1"/>
  <c r="O162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U158" i="1"/>
  <c r="T158" i="1"/>
  <c r="S158" i="1"/>
  <c r="R158" i="1"/>
  <c r="Q158" i="1"/>
  <c r="P158" i="1"/>
  <c r="O158" i="1"/>
  <c r="S157" i="1"/>
  <c r="R157" i="1"/>
  <c r="Q157" i="1"/>
  <c r="P157" i="1"/>
  <c r="O157" i="1"/>
  <c r="S156" i="1"/>
  <c r="R156" i="1"/>
  <c r="Q156" i="1"/>
  <c r="P156" i="1"/>
  <c r="O156" i="1"/>
  <c r="S155" i="1"/>
  <c r="R155" i="1"/>
  <c r="Q155" i="1"/>
  <c r="P155" i="1"/>
  <c r="O155" i="1"/>
  <c r="S154" i="1"/>
  <c r="R154" i="1"/>
  <c r="Q154" i="1"/>
  <c r="P154" i="1"/>
  <c r="O154" i="1"/>
  <c r="U153" i="1"/>
  <c r="T153" i="1"/>
  <c r="S153" i="1"/>
  <c r="R153" i="1"/>
  <c r="Q153" i="1"/>
  <c r="P153" i="1"/>
  <c r="O153" i="1"/>
  <c r="S152" i="1"/>
  <c r="R152" i="1"/>
  <c r="Q152" i="1"/>
  <c r="P152" i="1"/>
  <c r="O152" i="1"/>
  <c r="U151" i="1"/>
  <c r="S151" i="1"/>
  <c r="R151" i="1"/>
  <c r="Q151" i="1"/>
  <c r="P151" i="1"/>
  <c r="O151" i="1"/>
  <c r="S150" i="1"/>
  <c r="R150" i="1"/>
  <c r="Q150" i="1"/>
  <c r="P150" i="1"/>
  <c r="O150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U146" i="1"/>
  <c r="T146" i="1"/>
  <c r="S146" i="1"/>
  <c r="R146" i="1"/>
  <c r="Q146" i="1"/>
  <c r="P146" i="1"/>
  <c r="O146" i="1"/>
  <c r="S145" i="1"/>
  <c r="R145" i="1"/>
  <c r="Q145" i="1"/>
  <c r="P145" i="1"/>
  <c r="O145" i="1"/>
  <c r="S144" i="1"/>
  <c r="R144" i="1"/>
  <c r="Q144" i="1"/>
  <c r="P144" i="1"/>
  <c r="O144" i="1"/>
  <c r="S143" i="1"/>
  <c r="R143" i="1"/>
  <c r="Q143" i="1"/>
  <c r="P143" i="1"/>
  <c r="O143" i="1"/>
  <c r="S142" i="1"/>
  <c r="R142" i="1"/>
  <c r="Q142" i="1"/>
  <c r="P142" i="1"/>
  <c r="O142" i="1"/>
  <c r="U141" i="1"/>
  <c r="T141" i="1"/>
  <c r="S141" i="1"/>
  <c r="R141" i="1"/>
  <c r="Q141" i="1"/>
  <c r="P141" i="1"/>
  <c r="O141" i="1"/>
  <c r="S140" i="1"/>
  <c r="R140" i="1"/>
  <c r="Q140" i="1"/>
  <c r="P140" i="1"/>
  <c r="O140" i="1"/>
  <c r="U139" i="1"/>
  <c r="S139" i="1"/>
  <c r="R139" i="1"/>
  <c r="Q139" i="1"/>
  <c r="P139" i="1"/>
  <c r="O139" i="1"/>
  <c r="S138" i="1"/>
  <c r="R138" i="1"/>
  <c r="Q138" i="1"/>
  <c r="P138" i="1"/>
  <c r="O138" i="1"/>
  <c r="S137" i="1"/>
  <c r="R137" i="1"/>
  <c r="Q137" i="1"/>
  <c r="P137" i="1"/>
  <c r="O137" i="1"/>
  <c r="T136" i="1"/>
  <c r="S136" i="1"/>
  <c r="R136" i="1"/>
  <c r="Q136" i="1"/>
  <c r="P136" i="1"/>
  <c r="O136" i="1"/>
  <c r="S135" i="1"/>
  <c r="R135" i="1"/>
  <c r="Q135" i="1"/>
  <c r="P135" i="1"/>
  <c r="O135" i="1"/>
  <c r="U134" i="1"/>
  <c r="T134" i="1"/>
  <c r="S134" i="1"/>
  <c r="R134" i="1"/>
  <c r="Q134" i="1"/>
  <c r="P134" i="1"/>
  <c r="O134" i="1"/>
  <c r="S133" i="1"/>
  <c r="R133" i="1"/>
  <c r="Q133" i="1"/>
  <c r="P133" i="1"/>
  <c r="O133" i="1"/>
  <c r="S132" i="1"/>
  <c r="R132" i="1"/>
  <c r="Q132" i="1"/>
  <c r="P132" i="1"/>
  <c r="O132" i="1"/>
  <c r="S131" i="1"/>
  <c r="R131" i="1"/>
  <c r="Q131" i="1"/>
  <c r="P131" i="1"/>
  <c r="O131" i="1"/>
  <c r="S130" i="1"/>
  <c r="R130" i="1"/>
  <c r="Q130" i="1"/>
  <c r="P130" i="1"/>
  <c r="O130" i="1"/>
  <c r="U129" i="1"/>
  <c r="T129" i="1"/>
  <c r="S129" i="1"/>
  <c r="R129" i="1"/>
  <c r="Q129" i="1"/>
  <c r="P129" i="1"/>
  <c r="O129" i="1"/>
  <c r="S128" i="1"/>
  <c r="R128" i="1"/>
  <c r="Q128" i="1"/>
  <c r="P128" i="1"/>
  <c r="O128" i="1"/>
  <c r="U127" i="1"/>
  <c r="S127" i="1"/>
  <c r="R127" i="1"/>
  <c r="Q127" i="1"/>
  <c r="P127" i="1"/>
  <c r="O127" i="1"/>
  <c r="S126" i="1"/>
  <c r="R126" i="1"/>
  <c r="Q126" i="1"/>
  <c r="P126" i="1"/>
  <c r="O126" i="1"/>
  <c r="S125" i="1"/>
  <c r="R125" i="1"/>
  <c r="Q125" i="1"/>
  <c r="P125" i="1"/>
  <c r="O125" i="1"/>
  <c r="T124" i="1"/>
  <c r="S124" i="1"/>
  <c r="R124" i="1"/>
  <c r="Q124" i="1"/>
  <c r="P124" i="1"/>
  <c r="O124" i="1"/>
  <c r="S123" i="1"/>
  <c r="R123" i="1"/>
  <c r="Q123" i="1"/>
  <c r="P123" i="1"/>
  <c r="O123" i="1"/>
  <c r="U122" i="1"/>
  <c r="T122" i="1"/>
  <c r="S122" i="1"/>
  <c r="R122" i="1"/>
  <c r="Q122" i="1"/>
  <c r="P122" i="1"/>
  <c r="O122" i="1"/>
  <c r="S121" i="1"/>
  <c r="R121" i="1"/>
  <c r="Q121" i="1"/>
  <c r="P121" i="1"/>
  <c r="O121" i="1"/>
  <c r="U120" i="1"/>
  <c r="S120" i="1"/>
  <c r="R120" i="1"/>
  <c r="Q120" i="1"/>
  <c r="P120" i="1"/>
  <c r="O120" i="1"/>
  <c r="S119" i="1"/>
  <c r="R119" i="1"/>
  <c r="Q119" i="1"/>
  <c r="P119" i="1"/>
  <c r="O119" i="1"/>
  <c r="S118" i="1"/>
  <c r="R118" i="1"/>
  <c r="Q118" i="1"/>
  <c r="P118" i="1"/>
  <c r="O118" i="1"/>
  <c r="U117" i="1"/>
  <c r="T117" i="1"/>
  <c r="S117" i="1"/>
  <c r="R117" i="1"/>
  <c r="Q117" i="1"/>
  <c r="P117" i="1"/>
  <c r="O117" i="1"/>
  <c r="S116" i="1"/>
  <c r="R116" i="1"/>
  <c r="Q116" i="1"/>
  <c r="P116" i="1"/>
  <c r="O116" i="1"/>
  <c r="U115" i="1"/>
  <c r="S115" i="1"/>
  <c r="R115" i="1"/>
  <c r="Q115" i="1"/>
  <c r="P115" i="1"/>
  <c r="O115" i="1"/>
  <c r="S114" i="1"/>
  <c r="R114" i="1"/>
  <c r="Q114" i="1"/>
  <c r="P114" i="1"/>
  <c r="O114" i="1"/>
  <c r="S113" i="1"/>
  <c r="R113" i="1"/>
  <c r="Q113" i="1"/>
  <c r="P113" i="1"/>
  <c r="O113" i="1"/>
  <c r="T112" i="1"/>
  <c r="S112" i="1"/>
  <c r="R112" i="1"/>
  <c r="Q112" i="1"/>
  <c r="P112" i="1"/>
  <c r="O112" i="1"/>
  <c r="U111" i="1"/>
  <c r="S111" i="1"/>
  <c r="R111" i="1"/>
  <c r="Q111" i="1"/>
  <c r="P111" i="1"/>
  <c r="O111" i="1"/>
  <c r="U110" i="1"/>
  <c r="T110" i="1"/>
  <c r="S110" i="1"/>
  <c r="R110" i="1"/>
  <c r="Q110" i="1"/>
  <c r="P110" i="1"/>
  <c r="O110" i="1"/>
  <c r="U109" i="1"/>
  <c r="S109" i="1"/>
  <c r="R109" i="1"/>
  <c r="Q109" i="1"/>
  <c r="P109" i="1"/>
  <c r="O109" i="1"/>
  <c r="U108" i="1"/>
  <c r="S108" i="1"/>
  <c r="R108" i="1"/>
  <c r="Q108" i="1"/>
  <c r="P108" i="1"/>
  <c r="O108" i="1"/>
  <c r="S107" i="1"/>
  <c r="R107" i="1"/>
  <c r="Q107" i="1"/>
  <c r="P107" i="1"/>
  <c r="O107" i="1"/>
  <c r="S106" i="1"/>
  <c r="R106" i="1"/>
  <c r="Q106" i="1"/>
  <c r="P106" i="1"/>
  <c r="O106" i="1"/>
  <c r="U105" i="1"/>
  <c r="T105" i="1"/>
  <c r="S105" i="1"/>
  <c r="R105" i="1"/>
  <c r="Q105" i="1"/>
  <c r="P105" i="1"/>
  <c r="O105" i="1"/>
  <c r="S104" i="1"/>
  <c r="R104" i="1"/>
  <c r="Q104" i="1"/>
  <c r="P104" i="1"/>
  <c r="O104" i="1"/>
  <c r="U103" i="1"/>
  <c r="T103" i="1"/>
  <c r="S103" i="1"/>
  <c r="R103" i="1"/>
  <c r="Q103" i="1"/>
  <c r="P103" i="1"/>
  <c r="O103" i="1"/>
  <c r="S102" i="1"/>
  <c r="R102" i="1"/>
  <c r="Q102" i="1"/>
  <c r="P102" i="1"/>
  <c r="O102" i="1"/>
  <c r="S101" i="1"/>
  <c r="R101" i="1"/>
  <c r="Q101" i="1"/>
  <c r="P101" i="1"/>
  <c r="O101" i="1"/>
  <c r="U100" i="1"/>
  <c r="T100" i="1"/>
  <c r="S100" i="1"/>
  <c r="R100" i="1"/>
  <c r="Q100" i="1"/>
  <c r="P100" i="1"/>
  <c r="O100" i="1"/>
  <c r="U99" i="1"/>
  <c r="S99" i="1"/>
  <c r="R99" i="1"/>
  <c r="Q99" i="1"/>
  <c r="P99" i="1"/>
  <c r="O99" i="1"/>
  <c r="U98" i="1"/>
  <c r="T98" i="1"/>
  <c r="S98" i="1"/>
  <c r="R98" i="1"/>
  <c r="Q98" i="1"/>
  <c r="P98" i="1"/>
  <c r="O98" i="1"/>
  <c r="U97" i="1"/>
  <c r="S97" i="1"/>
  <c r="R97" i="1"/>
  <c r="Q97" i="1"/>
  <c r="P97" i="1"/>
  <c r="O97" i="1"/>
  <c r="U96" i="1"/>
  <c r="S96" i="1"/>
  <c r="R96" i="1"/>
  <c r="Q96" i="1"/>
  <c r="P96" i="1"/>
  <c r="O96" i="1"/>
  <c r="S95" i="1"/>
  <c r="R95" i="1"/>
  <c r="Q95" i="1"/>
  <c r="P95" i="1"/>
  <c r="O95" i="1"/>
  <c r="T94" i="1"/>
  <c r="S94" i="1"/>
  <c r="R94" i="1"/>
  <c r="Q94" i="1"/>
  <c r="P94" i="1"/>
  <c r="O94" i="1"/>
  <c r="U93" i="1"/>
  <c r="T93" i="1"/>
  <c r="S93" i="1"/>
  <c r="R93" i="1"/>
  <c r="Q93" i="1"/>
  <c r="P93" i="1"/>
  <c r="O93" i="1"/>
  <c r="T92" i="1"/>
  <c r="S92" i="1"/>
  <c r="R92" i="1"/>
  <c r="Q92" i="1"/>
  <c r="P92" i="1"/>
  <c r="O92" i="1"/>
  <c r="U91" i="1"/>
  <c r="T91" i="1"/>
  <c r="S91" i="1"/>
  <c r="R91" i="1"/>
  <c r="Q91" i="1"/>
  <c r="P91" i="1"/>
  <c r="O91" i="1"/>
  <c r="D91" i="1"/>
  <c r="U197" i="1" s="1"/>
  <c r="U90" i="1"/>
  <c r="S90" i="1"/>
  <c r="R90" i="1"/>
  <c r="Q90" i="1"/>
  <c r="P90" i="1"/>
  <c r="O90" i="1"/>
  <c r="U89" i="1"/>
  <c r="T89" i="1"/>
  <c r="S89" i="1"/>
  <c r="R89" i="1"/>
  <c r="Q89" i="1"/>
  <c r="P89" i="1"/>
  <c r="O89" i="1"/>
  <c r="U88" i="1"/>
  <c r="T88" i="1"/>
  <c r="S88" i="1"/>
  <c r="R88" i="1"/>
  <c r="Q88" i="1"/>
  <c r="P88" i="1"/>
  <c r="O88" i="1"/>
  <c r="U87" i="1"/>
  <c r="T87" i="1"/>
  <c r="S87" i="1"/>
  <c r="R87" i="1"/>
  <c r="Q87" i="1"/>
  <c r="P87" i="1"/>
  <c r="O87" i="1"/>
  <c r="U86" i="1"/>
  <c r="T86" i="1"/>
  <c r="S86" i="1"/>
  <c r="R86" i="1"/>
  <c r="Q86" i="1"/>
  <c r="P86" i="1"/>
  <c r="O86" i="1"/>
  <c r="U85" i="1"/>
  <c r="S85" i="1"/>
  <c r="R85" i="1"/>
  <c r="Q85" i="1"/>
  <c r="P85" i="1"/>
  <c r="O85" i="1"/>
  <c r="U84" i="1"/>
  <c r="S84" i="1"/>
  <c r="R84" i="1"/>
  <c r="Q84" i="1"/>
  <c r="P84" i="1"/>
  <c r="O84" i="1"/>
  <c r="U83" i="1"/>
  <c r="T83" i="1"/>
  <c r="S83" i="1"/>
  <c r="R83" i="1"/>
  <c r="Q83" i="1"/>
  <c r="P83" i="1"/>
  <c r="O83" i="1"/>
  <c r="U82" i="1"/>
  <c r="S82" i="1"/>
  <c r="R82" i="1"/>
  <c r="Q82" i="1"/>
  <c r="P82" i="1"/>
  <c r="O82" i="1"/>
  <c r="U81" i="1"/>
  <c r="T81" i="1"/>
  <c r="S81" i="1"/>
  <c r="R81" i="1"/>
  <c r="Q81" i="1"/>
  <c r="P81" i="1"/>
  <c r="O81" i="1"/>
  <c r="U80" i="1"/>
  <c r="S80" i="1"/>
  <c r="R80" i="1"/>
  <c r="Q80" i="1"/>
  <c r="P80" i="1"/>
  <c r="O80" i="1"/>
  <c r="U79" i="1"/>
  <c r="S79" i="1"/>
  <c r="R79" i="1"/>
  <c r="Q79" i="1"/>
  <c r="P79" i="1"/>
  <c r="O79" i="1"/>
  <c r="U78" i="1"/>
  <c r="T78" i="1"/>
  <c r="S78" i="1"/>
  <c r="R78" i="1"/>
  <c r="Q78" i="1"/>
  <c r="P78" i="1"/>
  <c r="O78" i="1"/>
  <c r="U77" i="1"/>
  <c r="T77" i="1"/>
  <c r="S77" i="1"/>
  <c r="R77" i="1"/>
  <c r="Q77" i="1"/>
  <c r="P77" i="1"/>
  <c r="O77" i="1"/>
  <c r="U76" i="1"/>
  <c r="T76" i="1"/>
  <c r="S76" i="1"/>
  <c r="R76" i="1"/>
  <c r="Q76" i="1"/>
  <c r="P76" i="1"/>
  <c r="O76" i="1"/>
  <c r="D76" i="1"/>
  <c r="T192" i="1" s="1"/>
  <c r="U75" i="1"/>
  <c r="S75" i="1"/>
  <c r="R75" i="1"/>
  <c r="Q75" i="1"/>
  <c r="P75" i="1"/>
  <c r="O75" i="1"/>
  <c r="U74" i="1"/>
  <c r="S74" i="1"/>
  <c r="R74" i="1"/>
  <c r="Q74" i="1"/>
  <c r="P74" i="1"/>
  <c r="O74" i="1"/>
  <c r="U73" i="1"/>
  <c r="T73" i="1"/>
  <c r="S73" i="1"/>
  <c r="R73" i="1"/>
  <c r="Q73" i="1"/>
  <c r="P73" i="1"/>
  <c r="O73" i="1"/>
  <c r="U72" i="1"/>
  <c r="T72" i="1"/>
  <c r="S72" i="1"/>
  <c r="R72" i="1"/>
  <c r="Q72" i="1"/>
  <c r="P72" i="1"/>
  <c r="O72" i="1"/>
  <c r="U71" i="1"/>
  <c r="T71" i="1"/>
  <c r="S71" i="1"/>
  <c r="R71" i="1"/>
  <c r="Q71" i="1"/>
  <c r="P71" i="1"/>
  <c r="O71" i="1"/>
  <c r="U70" i="1"/>
  <c r="T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T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T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T64" i="1"/>
  <c r="S64" i="1"/>
  <c r="R64" i="1"/>
  <c r="Q64" i="1"/>
  <c r="P64" i="1"/>
  <c r="O64" i="1"/>
  <c r="U63" i="1"/>
  <c r="T63" i="1"/>
  <c r="S63" i="1"/>
  <c r="R63" i="1"/>
  <c r="Q63" i="1"/>
  <c r="P63" i="1"/>
  <c r="O63" i="1"/>
  <c r="U62" i="1"/>
  <c r="T62" i="1"/>
  <c r="S62" i="1"/>
  <c r="R62" i="1"/>
  <c r="Q62" i="1"/>
  <c r="P62" i="1"/>
  <c r="O62" i="1"/>
  <c r="U61" i="1"/>
  <c r="T61" i="1"/>
  <c r="S61" i="1"/>
  <c r="R61" i="1"/>
  <c r="Q61" i="1"/>
  <c r="P61" i="1"/>
  <c r="O61" i="1"/>
  <c r="U60" i="1"/>
  <c r="T60" i="1"/>
  <c r="S60" i="1"/>
  <c r="R60" i="1"/>
  <c r="Q60" i="1"/>
  <c r="P60" i="1"/>
  <c r="O60" i="1"/>
  <c r="U59" i="1"/>
  <c r="T59" i="1"/>
  <c r="S59" i="1"/>
  <c r="R59" i="1"/>
  <c r="Q59" i="1"/>
  <c r="P59" i="1"/>
  <c r="O59" i="1"/>
  <c r="U58" i="1"/>
  <c r="T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T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T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K11" i="11"/>
  <c r="J11" i="11"/>
  <c r="I11" i="11"/>
  <c r="H11" i="11"/>
  <c r="G11" i="11"/>
  <c r="F11" i="11"/>
  <c r="E11" i="11"/>
  <c r="C11" i="11"/>
  <c r="B11" i="11"/>
  <c r="K10" i="11"/>
  <c r="J10" i="11"/>
  <c r="I10" i="11"/>
  <c r="H10" i="11"/>
  <c r="G10" i="11"/>
  <c r="F10" i="11"/>
  <c r="E10" i="11"/>
  <c r="D10" i="11"/>
  <c r="B10" i="11"/>
  <c r="K9" i="11"/>
  <c r="J9" i="11"/>
  <c r="I9" i="11"/>
  <c r="H9" i="11"/>
  <c r="G9" i="11"/>
  <c r="F9" i="11"/>
  <c r="E9" i="11"/>
  <c r="D9" i="11"/>
  <c r="C9" i="11"/>
  <c r="B9" i="11"/>
  <c r="K8" i="11"/>
  <c r="J8" i="11"/>
  <c r="I8" i="11"/>
  <c r="H8" i="11"/>
  <c r="G8" i="11"/>
  <c r="F8" i="11"/>
  <c r="E8" i="11"/>
  <c r="D8" i="11"/>
  <c r="C8" i="11"/>
  <c r="B8" i="11"/>
  <c r="K7" i="11"/>
  <c r="J7" i="11"/>
  <c r="I7" i="11"/>
  <c r="H7" i="11"/>
  <c r="G7" i="11"/>
  <c r="F7" i="11"/>
  <c r="E7" i="11"/>
  <c r="B7" i="11"/>
  <c r="K6" i="11"/>
  <c r="J6" i="11"/>
  <c r="I6" i="11"/>
  <c r="H6" i="11"/>
  <c r="G6" i="11"/>
  <c r="F6" i="11"/>
  <c r="E6" i="11"/>
  <c r="C6" i="11"/>
  <c r="B6" i="11"/>
  <c r="K5" i="11"/>
  <c r="J5" i="11"/>
  <c r="I5" i="11"/>
  <c r="H5" i="11"/>
  <c r="G5" i="11"/>
  <c r="F5" i="11"/>
  <c r="E5" i="11"/>
  <c r="C5" i="11"/>
  <c r="B5" i="11"/>
  <c r="K4" i="11"/>
  <c r="H4" i="11"/>
  <c r="G4" i="11"/>
  <c r="F4" i="11"/>
  <c r="E4" i="11"/>
  <c r="D4" i="11"/>
  <c r="D11" i="11"/>
  <c r="C10" i="11"/>
  <c r="U9" i="2" l="1"/>
  <c r="AS9" i="2"/>
  <c r="AS88" i="2"/>
  <c r="AQ88" i="2"/>
  <c r="T115" i="1"/>
  <c r="T127" i="1"/>
  <c r="U132" i="1"/>
  <c r="T139" i="1"/>
  <c r="U144" i="1"/>
  <c r="T151" i="1"/>
  <c r="U156" i="1"/>
  <c r="T163" i="1"/>
  <c r="U168" i="1"/>
  <c r="T175" i="1"/>
  <c r="U180" i="1"/>
  <c r="T187" i="1"/>
  <c r="U192" i="1"/>
  <c r="T199" i="1"/>
  <c r="AQ3" i="2"/>
  <c r="AO4" i="2"/>
  <c r="AQ9" i="2"/>
  <c r="AO10" i="2"/>
  <c r="AQ15" i="2"/>
  <c r="AO16" i="2"/>
  <c r="AQ21" i="2"/>
  <c r="AO22" i="2"/>
  <c r="AQ27" i="2"/>
  <c r="AO28" i="2"/>
  <c r="AQ33" i="2"/>
  <c r="AO34" i="2"/>
  <c r="AQ39" i="2"/>
  <c r="AO40" i="2"/>
  <c r="AQ45" i="2"/>
  <c r="AO46" i="2"/>
  <c r="AQ51" i="2"/>
  <c r="AO52" i="2"/>
  <c r="AQ57" i="2"/>
  <c r="AO58" i="2"/>
  <c r="AQ63" i="2"/>
  <c r="AO64" i="2"/>
  <c r="AQ69" i="2"/>
  <c r="AO70" i="2"/>
  <c r="AQ75" i="2"/>
  <c r="AQ81" i="2"/>
  <c r="AQ87" i="2"/>
  <c r="AO91" i="2"/>
  <c r="W91" i="2"/>
  <c r="AO103" i="2"/>
  <c r="W103" i="2"/>
  <c r="AQ114" i="2"/>
  <c r="AO114" i="2"/>
  <c r="W114" i="2"/>
  <c r="AQ120" i="2"/>
  <c r="AO120" i="2"/>
  <c r="W120" i="2"/>
  <c r="U129" i="2"/>
  <c r="T129" i="2"/>
  <c r="S129" i="2"/>
  <c r="AS129" i="2"/>
  <c r="W129" i="2"/>
  <c r="AO145" i="2"/>
  <c r="X145" i="2"/>
  <c r="W145" i="2"/>
  <c r="V145" i="2"/>
  <c r="S145" i="2"/>
  <c r="R145" i="2"/>
  <c r="AQ145" i="2"/>
  <c r="U147" i="2"/>
  <c r="T147" i="2"/>
  <c r="S147" i="2"/>
  <c r="R147" i="2"/>
  <c r="AS147" i="2"/>
  <c r="AQ147" i="2"/>
  <c r="W147" i="2"/>
  <c r="T165" i="2"/>
  <c r="S165" i="2"/>
  <c r="R165" i="2"/>
  <c r="AS165" i="2"/>
  <c r="AQ165" i="2"/>
  <c r="AO165" i="2"/>
  <c r="X165" i="2"/>
  <c r="W165" i="2"/>
  <c r="T171" i="2"/>
  <c r="S171" i="2"/>
  <c r="R171" i="2"/>
  <c r="AS171" i="2"/>
  <c r="AQ171" i="2"/>
  <c r="AO171" i="2"/>
  <c r="X171" i="2"/>
  <c r="W171" i="2"/>
  <c r="AQ192" i="2"/>
  <c r="AO192" i="2"/>
  <c r="X192" i="2"/>
  <c r="W192" i="2"/>
  <c r="T192" i="2"/>
  <c r="S192" i="2"/>
  <c r="R192" i="2"/>
  <c r="AS192" i="2"/>
  <c r="T170" i="1"/>
  <c r="T182" i="1"/>
  <c r="U187" i="1"/>
  <c r="T194" i="1"/>
  <c r="U199" i="1"/>
  <c r="AR3" i="2"/>
  <c r="AR9" i="2"/>
  <c r="AR15" i="2"/>
  <c r="AR21" i="2"/>
  <c r="AR27" i="2"/>
  <c r="AR33" i="2"/>
  <c r="AR39" i="2"/>
  <c r="AR45" i="2"/>
  <c r="AR51" i="2"/>
  <c r="AR57" i="2"/>
  <c r="AR63" i="2"/>
  <c r="AR69" i="2"/>
  <c r="AR75" i="2"/>
  <c r="AR81" i="2"/>
  <c r="AR87" i="2"/>
  <c r="AR88" i="2"/>
  <c r="AQ90" i="2"/>
  <c r="AO90" i="2"/>
  <c r="W90" i="2"/>
  <c r="AQ102" i="2"/>
  <c r="AO102" i="2"/>
  <c r="W102" i="2"/>
  <c r="U135" i="2"/>
  <c r="T135" i="2"/>
  <c r="S135" i="2"/>
  <c r="R135" i="2"/>
  <c r="AS135" i="2"/>
  <c r="AQ135" i="2"/>
  <c r="W135" i="2"/>
  <c r="AQ138" i="2"/>
  <c r="AO138" i="2"/>
  <c r="X138" i="2"/>
  <c r="W138" i="2"/>
  <c r="U138" i="2"/>
  <c r="T138" i="2"/>
  <c r="AS138" i="2"/>
  <c r="T159" i="2"/>
  <c r="S159" i="2"/>
  <c r="R159" i="2"/>
  <c r="AS159" i="2"/>
  <c r="AQ159" i="2"/>
  <c r="AO159" i="2"/>
  <c r="X159" i="2"/>
  <c r="W159" i="2"/>
  <c r="T177" i="2"/>
  <c r="S177" i="2"/>
  <c r="R177" i="2"/>
  <c r="AS177" i="2"/>
  <c r="AQ177" i="2"/>
  <c r="AO177" i="2"/>
  <c r="X177" i="2"/>
  <c r="W177" i="2"/>
  <c r="T148" i="1"/>
  <c r="T160" i="1"/>
  <c r="U165" i="1"/>
  <c r="T172" i="1"/>
  <c r="U177" i="1"/>
  <c r="T184" i="1"/>
  <c r="U189" i="1"/>
  <c r="T196" i="1"/>
  <c r="U201" i="1"/>
  <c r="R3" i="2"/>
  <c r="AR4" i="2"/>
  <c r="R9" i="2"/>
  <c r="AR10" i="2"/>
  <c r="R15" i="2"/>
  <c r="AR16" i="2"/>
  <c r="R21" i="2"/>
  <c r="AR22" i="2"/>
  <c r="R27" i="2"/>
  <c r="AR28" i="2"/>
  <c r="R33" i="2"/>
  <c r="AR34" i="2"/>
  <c r="R39" i="2"/>
  <c r="AR40" i="2"/>
  <c r="R45" i="2"/>
  <c r="AR46" i="2"/>
  <c r="R51" i="2"/>
  <c r="AR52" i="2"/>
  <c r="R57" i="2"/>
  <c r="AR58" i="2"/>
  <c r="R63" i="2"/>
  <c r="AR64" i="2"/>
  <c r="R69" i="2"/>
  <c r="AR70" i="2"/>
  <c r="R75" i="2"/>
  <c r="AR76" i="2"/>
  <c r="R81" i="2"/>
  <c r="AR82" i="2"/>
  <c r="R87" i="2"/>
  <c r="R90" i="2"/>
  <c r="S91" i="2"/>
  <c r="V92" i="2"/>
  <c r="S100" i="2"/>
  <c r="AS100" i="2"/>
  <c r="AQ100" i="2"/>
  <c r="R102" i="2"/>
  <c r="S103" i="2"/>
  <c r="V104" i="2"/>
  <c r="S112" i="2"/>
  <c r="AS112" i="2"/>
  <c r="AQ112" i="2"/>
  <c r="S114" i="2"/>
  <c r="S120" i="2"/>
  <c r="W128" i="2"/>
  <c r="V128" i="2"/>
  <c r="S128" i="2"/>
  <c r="AO128" i="2"/>
  <c r="V129" i="2"/>
  <c r="V135" i="2"/>
  <c r="R138" i="2"/>
  <c r="X147" i="2"/>
  <c r="T153" i="2"/>
  <c r="S153" i="2"/>
  <c r="R153" i="2"/>
  <c r="AS153" i="2"/>
  <c r="AQ153" i="2"/>
  <c r="AO153" i="2"/>
  <c r="X153" i="2"/>
  <c r="W153" i="2"/>
  <c r="V159" i="2"/>
  <c r="AR165" i="2"/>
  <c r="AR171" i="2"/>
  <c r="V177" i="2"/>
  <c r="U183" i="2"/>
  <c r="T189" i="2"/>
  <c r="S189" i="2"/>
  <c r="R189" i="2"/>
  <c r="AS189" i="2"/>
  <c r="AQ189" i="2"/>
  <c r="AO189" i="2"/>
  <c r="X189" i="2"/>
  <c r="W189" i="2"/>
  <c r="AR192" i="2"/>
  <c r="AS89" i="2"/>
  <c r="AQ89" i="2"/>
  <c r="AO89" i="2"/>
  <c r="AS101" i="2"/>
  <c r="AQ101" i="2"/>
  <c r="AO101" i="2"/>
  <c r="S124" i="2"/>
  <c r="R124" i="2"/>
  <c r="AS124" i="2"/>
  <c r="AQ124" i="2"/>
  <c r="U124" i="2"/>
  <c r="T90" i="1"/>
  <c r="T95" i="1"/>
  <c r="T107" i="1"/>
  <c r="U112" i="1"/>
  <c r="T119" i="1"/>
  <c r="U124" i="1"/>
  <c r="T131" i="1"/>
  <c r="U136" i="1"/>
  <c r="T143" i="1"/>
  <c r="U148" i="1"/>
  <c r="T155" i="1"/>
  <c r="U160" i="1"/>
  <c r="T167" i="1"/>
  <c r="U172" i="1"/>
  <c r="T179" i="1"/>
  <c r="U184" i="1"/>
  <c r="T191" i="1"/>
  <c r="U196" i="1"/>
  <c r="U2" i="2"/>
  <c r="S3" i="2"/>
  <c r="AS4" i="2"/>
  <c r="AO6" i="2"/>
  <c r="W7" i="2"/>
  <c r="U8" i="2"/>
  <c r="S9" i="2"/>
  <c r="AS10" i="2"/>
  <c r="AO12" i="2"/>
  <c r="W13" i="2"/>
  <c r="U14" i="2"/>
  <c r="S15" i="2"/>
  <c r="AS16" i="2"/>
  <c r="AO18" i="2"/>
  <c r="W19" i="2"/>
  <c r="U20" i="2"/>
  <c r="S21" i="2"/>
  <c r="AS22" i="2"/>
  <c r="AO24" i="2"/>
  <c r="W25" i="2"/>
  <c r="U26" i="2"/>
  <c r="S27" i="2"/>
  <c r="AS28" i="2"/>
  <c r="AO30" i="2"/>
  <c r="W31" i="2"/>
  <c r="U32" i="2"/>
  <c r="S33" i="2"/>
  <c r="AS34" i="2"/>
  <c r="AO36" i="2"/>
  <c r="W37" i="2"/>
  <c r="U38" i="2"/>
  <c r="S39" i="2"/>
  <c r="AS40" i="2"/>
  <c r="AO42" i="2"/>
  <c r="W43" i="2"/>
  <c r="U44" i="2"/>
  <c r="S45" i="2"/>
  <c r="AS46" i="2"/>
  <c r="AO48" i="2"/>
  <c r="W49" i="2"/>
  <c r="U50" i="2"/>
  <c r="S51" i="2"/>
  <c r="AS52" i="2"/>
  <c r="AO54" i="2"/>
  <c r="W55" i="2"/>
  <c r="U56" i="2"/>
  <c r="S57" i="2"/>
  <c r="AS58" i="2"/>
  <c r="AO60" i="2"/>
  <c r="W61" i="2"/>
  <c r="U62" i="2"/>
  <c r="S63" i="2"/>
  <c r="AS64" i="2"/>
  <c r="W67" i="2"/>
  <c r="U68" i="2"/>
  <c r="S69" i="2"/>
  <c r="AS70" i="2"/>
  <c r="W73" i="2"/>
  <c r="U74" i="2"/>
  <c r="S75" i="2"/>
  <c r="AS76" i="2"/>
  <c r="W79" i="2"/>
  <c r="U80" i="2"/>
  <c r="S81" i="2"/>
  <c r="AS82" i="2"/>
  <c r="W85" i="2"/>
  <c r="U86" i="2"/>
  <c r="S87" i="2"/>
  <c r="R88" i="2"/>
  <c r="R89" i="2"/>
  <c r="S90" i="2"/>
  <c r="T91" i="2"/>
  <c r="X94" i="2"/>
  <c r="U99" i="2"/>
  <c r="S99" i="2"/>
  <c r="AS99" i="2"/>
  <c r="R101" i="2"/>
  <c r="S102" i="2"/>
  <c r="T103" i="2"/>
  <c r="X106" i="2"/>
  <c r="U111" i="2"/>
  <c r="S111" i="2"/>
  <c r="AS111" i="2"/>
  <c r="T114" i="2"/>
  <c r="S118" i="2"/>
  <c r="R118" i="2"/>
  <c r="AS118" i="2"/>
  <c r="AQ118" i="2"/>
  <c r="T120" i="2"/>
  <c r="T124" i="2"/>
  <c r="U128" i="2"/>
  <c r="X129" i="2"/>
  <c r="R132" i="2"/>
  <c r="X135" i="2"/>
  <c r="S138" i="2"/>
  <c r="AR145" i="2"/>
  <c r="AO147" i="2"/>
  <c r="U153" i="2"/>
  <c r="AR159" i="2"/>
  <c r="AR177" i="2"/>
  <c r="V183" i="2"/>
  <c r="U189" i="2"/>
  <c r="I4" i="11"/>
  <c r="C7" i="11"/>
  <c r="T85" i="1"/>
  <c r="U95" i="1"/>
  <c r="T102" i="1"/>
  <c r="U107" i="1"/>
  <c r="T114" i="1"/>
  <c r="U119" i="1"/>
  <c r="T126" i="1"/>
  <c r="U131" i="1"/>
  <c r="T138" i="1"/>
  <c r="U143" i="1"/>
  <c r="T150" i="1"/>
  <c r="U155" i="1"/>
  <c r="T162" i="1"/>
  <c r="U167" i="1"/>
  <c r="T174" i="1"/>
  <c r="U179" i="1"/>
  <c r="T186" i="1"/>
  <c r="U191" i="1"/>
  <c r="T198" i="1"/>
  <c r="T3" i="2"/>
  <c r="R4" i="2"/>
  <c r="AR5" i="2"/>
  <c r="X7" i="2"/>
  <c r="T9" i="2"/>
  <c r="R10" i="2"/>
  <c r="AR11" i="2"/>
  <c r="X13" i="2"/>
  <c r="T15" i="2"/>
  <c r="R16" i="2"/>
  <c r="AR17" i="2"/>
  <c r="X19" i="2"/>
  <c r="T21" i="2"/>
  <c r="R22" i="2"/>
  <c r="AR23" i="2"/>
  <c r="X25" i="2"/>
  <c r="T27" i="2"/>
  <c r="R28" i="2"/>
  <c r="AR29" i="2"/>
  <c r="X31" i="2"/>
  <c r="T33" i="2"/>
  <c r="R34" i="2"/>
  <c r="AR35" i="2"/>
  <c r="X37" i="2"/>
  <c r="T39" i="2"/>
  <c r="R40" i="2"/>
  <c r="AR41" i="2"/>
  <c r="X43" i="2"/>
  <c r="T45" i="2"/>
  <c r="R46" i="2"/>
  <c r="AR47" i="2"/>
  <c r="X49" i="2"/>
  <c r="T51" i="2"/>
  <c r="R52" i="2"/>
  <c r="AR53" i="2"/>
  <c r="X55" i="2"/>
  <c r="T57" i="2"/>
  <c r="R58" i="2"/>
  <c r="AR59" i="2"/>
  <c r="X61" i="2"/>
  <c r="T63" i="2"/>
  <c r="R64" i="2"/>
  <c r="AR65" i="2"/>
  <c r="X67" i="2"/>
  <c r="T69" i="2"/>
  <c r="R70" i="2"/>
  <c r="AR71" i="2"/>
  <c r="X73" i="2"/>
  <c r="T75" i="2"/>
  <c r="R76" i="2"/>
  <c r="AR77" i="2"/>
  <c r="X79" i="2"/>
  <c r="T81" i="2"/>
  <c r="R82" i="2"/>
  <c r="AR83" i="2"/>
  <c r="X85" i="2"/>
  <c r="T87" i="2"/>
  <c r="S88" i="2"/>
  <c r="S89" i="2"/>
  <c r="T90" i="2"/>
  <c r="V91" i="2"/>
  <c r="AO92" i="2"/>
  <c r="AO94" i="2"/>
  <c r="W98" i="2"/>
  <c r="S98" i="2"/>
  <c r="R100" i="2"/>
  <c r="S101" i="2"/>
  <c r="T102" i="2"/>
  <c r="V103" i="2"/>
  <c r="AO104" i="2"/>
  <c r="AO106" i="2"/>
  <c r="W110" i="2"/>
  <c r="S110" i="2"/>
  <c r="R112" i="2"/>
  <c r="U123" i="2"/>
  <c r="T123" i="2"/>
  <c r="S123" i="2"/>
  <c r="AS123" i="2"/>
  <c r="W123" i="2"/>
  <c r="V124" i="2"/>
  <c r="R128" i="2"/>
  <c r="AO129" i="2"/>
  <c r="S132" i="2"/>
  <c r="AO135" i="2"/>
  <c r="V138" i="2"/>
  <c r="AS145" i="2"/>
  <c r="AR147" i="2"/>
  <c r="V153" i="2"/>
  <c r="V189" i="2"/>
  <c r="BZ10" i="3"/>
  <c r="BV17" i="3"/>
  <c r="AY17" i="3"/>
  <c r="AB17" i="3"/>
  <c r="BS17" i="3"/>
  <c r="AV17" i="3"/>
  <c r="N17" i="3"/>
  <c r="BP17" i="3"/>
  <c r="BO17" i="3"/>
  <c r="BB17" i="3"/>
  <c r="AU17" i="3"/>
  <c r="AW17" i="3" s="1"/>
  <c r="AS17" i="3"/>
  <c r="AR17" i="3"/>
  <c r="AE17" i="3"/>
  <c r="M17" i="3"/>
  <c r="K17" i="3"/>
  <c r="J17" i="3"/>
  <c r="L17" i="3" s="1"/>
  <c r="BY17" i="3"/>
  <c r="BV25" i="3"/>
  <c r="AY25" i="3"/>
  <c r="AB25" i="3"/>
  <c r="BS25" i="3"/>
  <c r="AV25" i="3"/>
  <c r="N25" i="3"/>
  <c r="BR25" i="3"/>
  <c r="AU25" i="3"/>
  <c r="AW25" i="3" s="1"/>
  <c r="M25" i="3"/>
  <c r="BY25" i="3"/>
  <c r="BP25" i="3"/>
  <c r="BO25" i="3"/>
  <c r="BB25" i="3"/>
  <c r="AS25" i="3"/>
  <c r="AR25" i="3"/>
  <c r="AE25" i="3"/>
  <c r="K25" i="3"/>
  <c r="J25" i="3"/>
  <c r="L25" i="3" s="1"/>
  <c r="J4" i="11"/>
  <c r="D7" i="11"/>
  <c r="T75" i="1"/>
  <c r="T80" i="1"/>
  <c r="T97" i="1"/>
  <c r="U102" i="1"/>
  <c r="T109" i="1"/>
  <c r="U114" i="1"/>
  <c r="T121" i="1"/>
  <c r="U126" i="1"/>
  <c r="T133" i="1"/>
  <c r="U138" i="1"/>
  <c r="T145" i="1"/>
  <c r="U150" i="1"/>
  <c r="T157" i="1"/>
  <c r="U162" i="1"/>
  <c r="T169" i="1"/>
  <c r="U174" i="1"/>
  <c r="T181" i="1"/>
  <c r="U186" i="1"/>
  <c r="T193" i="1"/>
  <c r="U198" i="1"/>
  <c r="W2" i="2"/>
  <c r="S4" i="2"/>
  <c r="AS5" i="2"/>
  <c r="AQ6" i="2"/>
  <c r="AO7" i="2"/>
  <c r="W8" i="2"/>
  <c r="S10" i="2"/>
  <c r="AS11" i="2"/>
  <c r="AQ12" i="2"/>
  <c r="AO13" i="2"/>
  <c r="W14" i="2"/>
  <c r="S16" i="2"/>
  <c r="AS17" i="2"/>
  <c r="AQ18" i="2"/>
  <c r="AO19" i="2"/>
  <c r="W20" i="2"/>
  <c r="S22" i="2"/>
  <c r="AS23" i="2"/>
  <c r="AQ24" i="2"/>
  <c r="AO25" i="2"/>
  <c r="W26" i="2"/>
  <c r="S28" i="2"/>
  <c r="AS29" i="2"/>
  <c r="AQ30" i="2"/>
  <c r="AO31" i="2"/>
  <c r="W32" i="2"/>
  <c r="S34" i="2"/>
  <c r="AS35" i="2"/>
  <c r="AQ36" i="2"/>
  <c r="AO37" i="2"/>
  <c r="W38" i="2"/>
  <c r="S40" i="2"/>
  <c r="AS41" i="2"/>
  <c r="AQ42" i="2"/>
  <c r="AO43" i="2"/>
  <c r="W44" i="2"/>
  <c r="S46" i="2"/>
  <c r="AS47" i="2"/>
  <c r="AQ48" i="2"/>
  <c r="AO49" i="2"/>
  <c r="W50" i="2"/>
  <c r="S52" i="2"/>
  <c r="AS53" i="2"/>
  <c r="AQ54" i="2"/>
  <c r="AO55" i="2"/>
  <c r="W56" i="2"/>
  <c r="S58" i="2"/>
  <c r="AS59" i="2"/>
  <c r="AQ60" i="2"/>
  <c r="AO61" i="2"/>
  <c r="W62" i="2"/>
  <c r="S64" i="2"/>
  <c r="AS65" i="2"/>
  <c r="AQ66" i="2"/>
  <c r="AO67" i="2"/>
  <c r="W68" i="2"/>
  <c r="S70" i="2"/>
  <c r="AS71" i="2"/>
  <c r="AQ72" i="2"/>
  <c r="AO73" i="2"/>
  <c r="W74" i="2"/>
  <c r="S76" i="2"/>
  <c r="AS77" i="2"/>
  <c r="AQ78" i="2"/>
  <c r="AO79" i="2"/>
  <c r="W80" i="2"/>
  <c r="S82" i="2"/>
  <c r="AS83" i="2"/>
  <c r="AQ84" i="2"/>
  <c r="AO85" i="2"/>
  <c r="W86" i="2"/>
  <c r="T88" i="2"/>
  <c r="T89" i="2"/>
  <c r="X91" i="2"/>
  <c r="AO97" i="2"/>
  <c r="W97" i="2"/>
  <c r="U98" i="2"/>
  <c r="R99" i="2"/>
  <c r="T100" i="2"/>
  <c r="T101" i="2"/>
  <c r="X103" i="2"/>
  <c r="AO109" i="2"/>
  <c r="W109" i="2"/>
  <c r="U110" i="2"/>
  <c r="R111" i="2"/>
  <c r="T112" i="2"/>
  <c r="V114" i="2"/>
  <c r="U117" i="2"/>
  <c r="T117" i="2"/>
  <c r="S117" i="2"/>
  <c r="AS117" i="2"/>
  <c r="T118" i="2"/>
  <c r="V120" i="2"/>
  <c r="W124" i="2"/>
  <c r="AO127" i="2"/>
  <c r="X127" i="2"/>
  <c r="W127" i="2"/>
  <c r="AQ127" i="2"/>
  <c r="T128" i="2"/>
  <c r="W134" i="2"/>
  <c r="V134" i="2"/>
  <c r="T134" i="2"/>
  <c r="S134" i="2"/>
  <c r="AS134" i="2"/>
  <c r="AO134" i="2"/>
  <c r="AR138" i="2"/>
  <c r="AQ144" i="2"/>
  <c r="AO144" i="2"/>
  <c r="X144" i="2"/>
  <c r="W144" i="2"/>
  <c r="U144" i="2"/>
  <c r="T144" i="2"/>
  <c r="AS144" i="2"/>
  <c r="AR153" i="2"/>
  <c r="AR189" i="2"/>
  <c r="AQ132" i="2"/>
  <c r="AO132" i="2"/>
  <c r="X132" i="2"/>
  <c r="W132" i="2"/>
  <c r="AS132" i="2"/>
  <c r="BQ14" i="3"/>
  <c r="T104" i="1"/>
  <c r="T116" i="1"/>
  <c r="U121" i="1"/>
  <c r="T128" i="1"/>
  <c r="U133" i="1"/>
  <c r="T140" i="1"/>
  <c r="U145" i="1"/>
  <c r="T152" i="1"/>
  <c r="U157" i="1"/>
  <c r="T164" i="1"/>
  <c r="U169" i="1"/>
  <c r="T176" i="1"/>
  <c r="U181" i="1"/>
  <c r="T188" i="1"/>
  <c r="U193" i="1"/>
  <c r="T200" i="1"/>
  <c r="V3" i="2"/>
  <c r="T4" i="2"/>
  <c r="AR6" i="2"/>
  <c r="V9" i="2"/>
  <c r="T10" i="2"/>
  <c r="AR12" i="2"/>
  <c r="V15" i="2"/>
  <c r="T16" i="2"/>
  <c r="AR18" i="2"/>
  <c r="V21" i="2"/>
  <c r="T22" i="2"/>
  <c r="AR24" i="2"/>
  <c r="V27" i="2"/>
  <c r="T28" i="2"/>
  <c r="AR30" i="2"/>
  <c r="V33" i="2"/>
  <c r="T34" i="2"/>
  <c r="AR36" i="2"/>
  <c r="V39" i="2"/>
  <c r="T40" i="2"/>
  <c r="AR42" i="2"/>
  <c r="V45" i="2"/>
  <c r="T46" i="2"/>
  <c r="AR48" i="2"/>
  <c r="V51" i="2"/>
  <c r="T52" i="2"/>
  <c r="AR54" i="2"/>
  <c r="V57" i="2"/>
  <c r="T58" i="2"/>
  <c r="AR60" i="2"/>
  <c r="V63" i="2"/>
  <c r="T64" i="2"/>
  <c r="AR66" i="2"/>
  <c r="V69" i="2"/>
  <c r="T70" i="2"/>
  <c r="AR72" i="2"/>
  <c r="V75" i="2"/>
  <c r="T76" i="2"/>
  <c r="AR78" i="2"/>
  <c r="V81" i="2"/>
  <c r="T82" i="2"/>
  <c r="AR84" i="2"/>
  <c r="V87" i="2"/>
  <c r="U88" i="2"/>
  <c r="V90" i="2"/>
  <c r="AQ92" i="2"/>
  <c r="AQ96" i="2"/>
  <c r="AO96" i="2"/>
  <c r="W96" i="2"/>
  <c r="R98" i="2"/>
  <c r="T99" i="2"/>
  <c r="U100" i="2"/>
  <c r="U101" i="2"/>
  <c r="V102" i="2"/>
  <c r="AQ104" i="2"/>
  <c r="AQ108" i="2"/>
  <c r="AO108" i="2"/>
  <c r="W108" i="2"/>
  <c r="R110" i="2"/>
  <c r="T111" i="2"/>
  <c r="U112" i="2"/>
  <c r="X114" i="2"/>
  <c r="U118" i="2"/>
  <c r="X120" i="2"/>
  <c r="R123" i="2"/>
  <c r="X124" i="2"/>
  <c r="X128" i="2"/>
  <c r="AQ129" i="2"/>
  <c r="U132" i="2"/>
  <c r="AR135" i="2"/>
  <c r="AO139" i="2"/>
  <c r="X139" i="2"/>
  <c r="W139" i="2"/>
  <c r="V139" i="2"/>
  <c r="S139" i="2"/>
  <c r="R139" i="2"/>
  <c r="AQ139" i="2"/>
  <c r="U141" i="2"/>
  <c r="T141" i="2"/>
  <c r="S141" i="2"/>
  <c r="R141" i="2"/>
  <c r="AS141" i="2"/>
  <c r="AQ141" i="2"/>
  <c r="W141" i="2"/>
  <c r="BR17" i="3"/>
  <c r="BT17" i="3" s="1"/>
  <c r="D6" i="11"/>
  <c r="T82" i="1"/>
  <c r="U92" i="1"/>
  <c r="T99" i="1"/>
  <c r="U104" i="1"/>
  <c r="T111" i="1"/>
  <c r="U116" i="1"/>
  <c r="T123" i="1"/>
  <c r="U128" i="1"/>
  <c r="T135" i="1"/>
  <c r="U140" i="1"/>
  <c r="T147" i="1"/>
  <c r="U152" i="1"/>
  <c r="T159" i="1"/>
  <c r="U164" i="1"/>
  <c r="T171" i="1"/>
  <c r="U176" i="1"/>
  <c r="T183" i="1"/>
  <c r="U188" i="1"/>
  <c r="T195" i="1"/>
  <c r="U200" i="1"/>
  <c r="AO2" i="2"/>
  <c r="AP29" i="2" s="1"/>
  <c r="W3" i="2"/>
  <c r="S5" i="2"/>
  <c r="AS6" i="2"/>
  <c r="AQ7" i="2"/>
  <c r="AO8" i="2"/>
  <c r="W9" i="2"/>
  <c r="S11" i="2"/>
  <c r="AS12" i="2"/>
  <c r="AQ13" i="2"/>
  <c r="AO14" i="2"/>
  <c r="W15" i="2"/>
  <c r="S17" i="2"/>
  <c r="AS18" i="2"/>
  <c r="AQ19" i="2"/>
  <c r="AO20" i="2"/>
  <c r="W21" i="2"/>
  <c r="S23" i="2"/>
  <c r="AS24" i="2"/>
  <c r="AQ25" i="2"/>
  <c r="AO26" i="2"/>
  <c r="W27" i="2"/>
  <c r="S29" i="2"/>
  <c r="AS30" i="2"/>
  <c r="AQ31" i="2"/>
  <c r="AO32" i="2"/>
  <c r="W33" i="2"/>
  <c r="S35" i="2"/>
  <c r="AS36" i="2"/>
  <c r="AQ37" i="2"/>
  <c r="AO38" i="2"/>
  <c r="W39" i="2"/>
  <c r="S41" i="2"/>
  <c r="AS42" i="2"/>
  <c r="AQ43" i="2"/>
  <c r="AO44" i="2"/>
  <c r="W45" i="2"/>
  <c r="S47" i="2"/>
  <c r="AS48" i="2"/>
  <c r="AQ49" i="2"/>
  <c r="AO50" i="2"/>
  <c r="W51" i="2"/>
  <c r="S53" i="2"/>
  <c r="AS54" i="2"/>
  <c r="AQ55" i="2"/>
  <c r="AO56" i="2"/>
  <c r="W57" i="2"/>
  <c r="S59" i="2"/>
  <c r="AS60" i="2"/>
  <c r="AQ61" i="2"/>
  <c r="AO62" i="2"/>
  <c r="W63" i="2"/>
  <c r="S65" i="2"/>
  <c r="AS66" i="2"/>
  <c r="AQ67" i="2"/>
  <c r="AO68" i="2"/>
  <c r="W69" i="2"/>
  <c r="S71" i="2"/>
  <c r="AS72" i="2"/>
  <c r="AQ73" i="2"/>
  <c r="AO74" i="2"/>
  <c r="W75" i="2"/>
  <c r="S77" i="2"/>
  <c r="AS78" i="2"/>
  <c r="AQ79" i="2"/>
  <c r="AO80" i="2"/>
  <c r="W81" i="2"/>
  <c r="S83" i="2"/>
  <c r="AS84" i="2"/>
  <c r="AQ85" i="2"/>
  <c r="AO86" i="2"/>
  <c r="W87" i="2"/>
  <c r="V88" i="2"/>
  <c r="V89" i="2"/>
  <c r="X90" i="2"/>
  <c r="AQ91" i="2"/>
  <c r="AS95" i="2"/>
  <c r="AQ95" i="2"/>
  <c r="AO95" i="2"/>
  <c r="R97" i="2"/>
  <c r="T98" i="2"/>
  <c r="V99" i="2"/>
  <c r="V100" i="2"/>
  <c r="V101" i="2"/>
  <c r="X102" i="2"/>
  <c r="AQ103" i="2"/>
  <c r="AS107" i="2"/>
  <c r="AQ107" i="2"/>
  <c r="AO107" i="2"/>
  <c r="R109" i="2"/>
  <c r="T110" i="2"/>
  <c r="V111" i="2"/>
  <c r="V112" i="2"/>
  <c r="AR114" i="2"/>
  <c r="W116" i="2"/>
  <c r="V116" i="2"/>
  <c r="S116" i="2"/>
  <c r="R117" i="2"/>
  <c r="V118" i="2"/>
  <c r="AR120" i="2"/>
  <c r="W122" i="2"/>
  <c r="V122" i="2"/>
  <c r="S122" i="2"/>
  <c r="AO122" i="2"/>
  <c r="V123" i="2"/>
  <c r="AO124" i="2"/>
  <c r="R127" i="2"/>
  <c r="AR129" i="2"/>
  <c r="V132" i="2"/>
  <c r="R134" i="2"/>
  <c r="U139" i="2"/>
  <c r="R144" i="2"/>
  <c r="AZ8" i="3"/>
  <c r="M26" i="3"/>
  <c r="J26" i="3"/>
  <c r="BY26" i="3"/>
  <c r="BX26" i="3"/>
  <c r="BZ26" i="3" s="1"/>
  <c r="BV26" i="3"/>
  <c r="BB26" i="3"/>
  <c r="BA26" i="3"/>
  <c r="BC26" i="3" s="1"/>
  <c r="AY26" i="3"/>
  <c r="AE26" i="3"/>
  <c r="AD26" i="3"/>
  <c r="AF26" i="3" s="1"/>
  <c r="AB26" i="3"/>
  <c r="T183" i="2"/>
  <c r="S183" i="2"/>
  <c r="R183" i="2"/>
  <c r="AS183" i="2"/>
  <c r="AQ183" i="2"/>
  <c r="AO183" i="2"/>
  <c r="X183" i="2"/>
  <c r="W183" i="2"/>
  <c r="T106" i="1"/>
  <c r="T118" i="1"/>
  <c r="U123" i="1"/>
  <c r="T130" i="1"/>
  <c r="U135" i="1"/>
  <c r="T142" i="1"/>
  <c r="U147" i="1"/>
  <c r="T154" i="1"/>
  <c r="U159" i="1"/>
  <c r="T166" i="1"/>
  <c r="U171" i="1"/>
  <c r="T178" i="1"/>
  <c r="U183" i="1"/>
  <c r="T190" i="1"/>
  <c r="U195" i="1"/>
  <c r="T202" i="1"/>
  <c r="X3" i="2"/>
  <c r="V4" i="2"/>
  <c r="AR7" i="2"/>
  <c r="X9" i="2"/>
  <c r="V10" i="2"/>
  <c r="AR13" i="2"/>
  <c r="X15" i="2"/>
  <c r="V16" i="2"/>
  <c r="AR19" i="2"/>
  <c r="X21" i="2"/>
  <c r="V22" i="2"/>
  <c r="AR25" i="2"/>
  <c r="X27" i="2"/>
  <c r="V28" i="2"/>
  <c r="AR31" i="2"/>
  <c r="X33" i="2"/>
  <c r="V34" i="2"/>
  <c r="AR37" i="2"/>
  <c r="X39" i="2"/>
  <c r="V40" i="2"/>
  <c r="AR43" i="2"/>
  <c r="X45" i="2"/>
  <c r="V46" i="2"/>
  <c r="AR49" i="2"/>
  <c r="X51" i="2"/>
  <c r="V52" i="2"/>
  <c r="AR55" i="2"/>
  <c r="X57" i="2"/>
  <c r="V58" i="2"/>
  <c r="AR61" i="2"/>
  <c r="X63" i="2"/>
  <c r="V64" i="2"/>
  <c r="AR67" i="2"/>
  <c r="X69" i="2"/>
  <c r="V70" i="2"/>
  <c r="AR73" i="2"/>
  <c r="X75" i="2"/>
  <c r="V76" i="2"/>
  <c r="AR79" i="2"/>
  <c r="X81" i="2"/>
  <c r="V82" i="2"/>
  <c r="AR85" i="2"/>
  <c r="X87" i="2"/>
  <c r="W88" i="2"/>
  <c r="W89" i="2"/>
  <c r="AR91" i="2"/>
  <c r="S94" i="2"/>
  <c r="AS94" i="2"/>
  <c r="AQ94" i="2"/>
  <c r="W100" i="2"/>
  <c r="W101" i="2"/>
  <c r="AR103" i="2"/>
  <c r="S106" i="2"/>
  <c r="AS106" i="2"/>
  <c r="AQ106" i="2"/>
  <c r="R108" i="2"/>
  <c r="V110" i="2"/>
  <c r="W111" i="2"/>
  <c r="W112" i="2"/>
  <c r="AS114" i="2"/>
  <c r="W118" i="2"/>
  <c r="AS120" i="2"/>
  <c r="X123" i="2"/>
  <c r="AQ126" i="2"/>
  <c r="AO126" i="2"/>
  <c r="W126" i="2"/>
  <c r="AS126" i="2"/>
  <c r="S127" i="2"/>
  <c r="AQ128" i="2"/>
  <c r="S130" i="2"/>
  <c r="R130" i="2"/>
  <c r="AS130" i="2"/>
  <c r="AR130" i="2"/>
  <c r="AQ130" i="2"/>
  <c r="U130" i="2"/>
  <c r="AR132" i="2"/>
  <c r="X134" i="2"/>
  <c r="T139" i="2"/>
  <c r="V141" i="2"/>
  <c r="AQ162" i="2"/>
  <c r="AO162" i="2"/>
  <c r="X162" i="2"/>
  <c r="W162" i="2"/>
  <c r="U162" i="2"/>
  <c r="T162" i="2"/>
  <c r="S162" i="2"/>
  <c r="R162" i="2"/>
  <c r="AS162" i="2"/>
  <c r="AQ168" i="2"/>
  <c r="AO168" i="2"/>
  <c r="X168" i="2"/>
  <c r="W168" i="2"/>
  <c r="U168" i="2"/>
  <c r="T168" i="2"/>
  <c r="S168" i="2"/>
  <c r="R168" i="2"/>
  <c r="AS168" i="2"/>
  <c r="AQ174" i="2"/>
  <c r="AO174" i="2"/>
  <c r="X174" i="2"/>
  <c r="W174" i="2"/>
  <c r="U174" i="2"/>
  <c r="T174" i="2"/>
  <c r="S174" i="2"/>
  <c r="R174" i="2"/>
  <c r="AS174" i="2"/>
  <c r="B4" i="11"/>
  <c r="D5" i="11"/>
  <c r="T84" i="1"/>
  <c r="U94" i="1"/>
  <c r="T101" i="1"/>
  <c r="U106" i="1"/>
  <c r="T113" i="1"/>
  <c r="U118" i="1"/>
  <c r="T125" i="1"/>
  <c r="U130" i="1"/>
  <c r="T137" i="1"/>
  <c r="U142" i="1"/>
  <c r="T149" i="1"/>
  <c r="U154" i="1"/>
  <c r="T161" i="1"/>
  <c r="U166" i="1"/>
  <c r="T173" i="1"/>
  <c r="U178" i="1"/>
  <c r="T185" i="1"/>
  <c r="U190" i="1"/>
  <c r="T197" i="1"/>
  <c r="U202" i="1"/>
  <c r="AQ2" i="2"/>
  <c r="W4" i="2"/>
  <c r="S6" i="2"/>
  <c r="AS7" i="2"/>
  <c r="AQ8" i="2"/>
  <c r="W10" i="2"/>
  <c r="S12" i="2"/>
  <c r="AS13" i="2"/>
  <c r="AQ14" i="2"/>
  <c r="W16" i="2"/>
  <c r="S18" i="2"/>
  <c r="AS19" i="2"/>
  <c r="AQ20" i="2"/>
  <c r="W22" i="2"/>
  <c r="S24" i="2"/>
  <c r="AS25" i="2"/>
  <c r="AQ26" i="2"/>
  <c r="W28" i="2"/>
  <c r="S30" i="2"/>
  <c r="AS31" i="2"/>
  <c r="AQ32" i="2"/>
  <c r="W34" i="2"/>
  <c r="S36" i="2"/>
  <c r="AS37" i="2"/>
  <c r="AQ38" i="2"/>
  <c r="W40" i="2"/>
  <c r="S42" i="2"/>
  <c r="AS43" i="2"/>
  <c r="AQ44" i="2"/>
  <c r="W46" i="2"/>
  <c r="S48" i="2"/>
  <c r="AS49" i="2"/>
  <c r="AQ50" i="2"/>
  <c r="W52" i="2"/>
  <c r="S54" i="2"/>
  <c r="AS55" i="2"/>
  <c r="AQ56" i="2"/>
  <c r="W58" i="2"/>
  <c r="S60" i="2"/>
  <c r="AS61" i="2"/>
  <c r="AQ62" i="2"/>
  <c r="W64" i="2"/>
  <c r="S66" i="2"/>
  <c r="AS67" i="2"/>
  <c r="AQ68" i="2"/>
  <c r="W70" i="2"/>
  <c r="S72" i="2"/>
  <c r="AS73" i="2"/>
  <c r="AQ74" i="2"/>
  <c r="W76" i="2"/>
  <c r="S78" i="2"/>
  <c r="AS79" i="2"/>
  <c r="AQ80" i="2"/>
  <c r="W82" i="2"/>
  <c r="S84" i="2"/>
  <c r="AS85" i="2"/>
  <c r="AQ86" i="2"/>
  <c r="AO87" i="2"/>
  <c r="X88" i="2"/>
  <c r="X89" i="2"/>
  <c r="AR90" i="2"/>
  <c r="AS91" i="2"/>
  <c r="U93" i="2"/>
  <c r="S93" i="2"/>
  <c r="AS93" i="2"/>
  <c r="R95" i="2"/>
  <c r="S96" i="2"/>
  <c r="T97" i="2"/>
  <c r="X98" i="2"/>
  <c r="X99" i="2"/>
  <c r="X100" i="2"/>
  <c r="X101" i="2"/>
  <c r="AR102" i="2"/>
  <c r="AS103" i="2"/>
  <c r="U105" i="2"/>
  <c r="S105" i="2"/>
  <c r="AS105" i="2"/>
  <c r="R107" i="2"/>
  <c r="S108" i="2"/>
  <c r="T109" i="2"/>
  <c r="X110" i="2"/>
  <c r="X111" i="2"/>
  <c r="X112" i="2"/>
  <c r="AO115" i="2"/>
  <c r="X115" i="2"/>
  <c r="W115" i="2"/>
  <c r="R116" i="2"/>
  <c r="W117" i="2"/>
  <c r="X118" i="2"/>
  <c r="AO121" i="2"/>
  <c r="X121" i="2"/>
  <c r="W121" i="2"/>
  <c r="R122" i="2"/>
  <c r="AO123" i="2"/>
  <c r="AR124" i="2"/>
  <c r="T127" i="2"/>
  <c r="AR128" i="2"/>
  <c r="AO133" i="2"/>
  <c r="X133" i="2"/>
  <c r="W133" i="2"/>
  <c r="V133" i="2"/>
  <c r="AQ133" i="2"/>
  <c r="X141" i="2"/>
  <c r="V144" i="2"/>
  <c r="AQ180" i="2"/>
  <c r="AO180" i="2"/>
  <c r="X180" i="2"/>
  <c r="W180" i="2"/>
  <c r="U180" i="2"/>
  <c r="T180" i="2"/>
  <c r="S180" i="2"/>
  <c r="R180" i="2"/>
  <c r="AS180" i="2"/>
  <c r="C4" i="11"/>
  <c r="T74" i="1"/>
  <c r="T79" i="1"/>
  <c r="T96" i="1"/>
  <c r="U101" i="1"/>
  <c r="T108" i="1"/>
  <c r="U113" i="1"/>
  <c r="T120" i="1"/>
  <c r="U125" i="1"/>
  <c r="T132" i="1"/>
  <c r="U137" i="1"/>
  <c r="T144" i="1"/>
  <c r="U149" i="1"/>
  <c r="T156" i="1"/>
  <c r="U161" i="1"/>
  <c r="T168" i="1"/>
  <c r="U173" i="1"/>
  <c r="T180" i="1"/>
  <c r="U185" i="1"/>
  <c r="AO88" i="2"/>
  <c r="AS90" i="2"/>
  <c r="W92" i="2"/>
  <c r="S92" i="2"/>
  <c r="R94" i="2"/>
  <c r="S95" i="2"/>
  <c r="T96" i="2"/>
  <c r="V97" i="2"/>
  <c r="AO98" i="2"/>
  <c r="AO99" i="2"/>
  <c r="AO100" i="2"/>
  <c r="AS102" i="2"/>
  <c r="W104" i="2"/>
  <c r="S104" i="2"/>
  <c r="R106" i="2"/>
  <c r="T108" i="2"/>
  <c r="V109" i="2"/>
  <c r="AO110" i="2"/>
  <c r="AO111" i="2"/>
  <c r="AO112" i="2"/>
  <c r="X117" i="2"/>
  <c r="AO118" i="2"/>
  <c r="R126" i="2"/>
  <c r="V127" i="2"/>
  <c r="AS128" i="2"/>
  <c r="T130" i="2"/>
  <c r="AQ134" i="2"/>
  <c r="AR139" i="2"/>
  <c r="AO141" i="2"/>
  <c r="AR144" i="2"/>
  <c r="AQ150" i="2"/>
  <c r="AO150" i="2"/>
  <c r="X150" i="2"/>
  <c r="W150" i="2"/>
  <c r="U150" i="2"/>
  <c r="T150" i="2"/>
  <c r="AS150" i="2"/>
  <c r="AQ156" i="2"/>
  <c r="AO156" i="2"/>
  <c r="X156" i="2"/>
  <c r="W156" i="2"/>
  <c r="U156" i="2"/>
  <c r="T156" i="2"/>
  <c r="S156" i="2"/>
  <c r="R156" i="2"/>
  <c r="AS156" i="2"/>
  <c r="V162" i="2"/>
  <c r="V168" i="2"/>
  <c r="V174" i="2"/>
  <c r="AQ186" i="2"/>
  <c r="AO186" i="2"/>
  <c r="X186" i="2"/>
  <c r="W186" i="2"/>
  <c r="U186" i="2"/>
  <c r="T186" i="2"/>
  <c r="S186" i="2"/>
  <c r="R186" i="2"/>
  <c r="AS186" i="2"/>
  <c r="AQ198" i="2"/>
  <c r="AO198" i="2"/>
  <c r="X198" i="2"/>
  <c r="W198" i="2"/>
  <c r="V198" i="2"/>
  <c r="T198" i="2"/>
  <c r="S198" i="2"/>
  <c r="R198" i="2"/>
  <c r="AS198" i="2"/>
  <c r="BV13" i="3"/>
  <c r="AY13" i="3"/>
  <c r="AB13" i="3"/>
  <c r="BS13" i="3"/>
  <c r="BT13" i="3" s="1"/>
  <c r="AV13" i="3"/>
  <c r="N13" i="3"/>
  <c r="BP13" i="3"/>
  <c r="BO13" i="3"/>
  <c r="BB13" i="3"/>
  <c r="AU13" i="3"/>
  <c r="AW13" i="3" s="1"/>
  <c r="AS13" i="3"/>
  <c r="AR13" i="3"/>
  <c r="AT13" i="3" s="1"/>
  <c r="AE13" i="3"/>
  <c r="M13" i="3"/>
  <c r="K13" i="3"/>
  <c r="J13" i="3"/>
  <c r="BY13" i="3"/>
  <c r="BV21" i="3"/>
  <c r="AY21" i="3"/>
  <c r="AB21" i="3"/>
  <c r="BS21" i="3"/>
  <c r="BT21" i="3" s="1"/>
  <c r="AV21" i="3"/>
  <c r="N21" i="3"/>
  <c r="BP21" i="3"/>
  <c r="BO21" i="3"/>
  <c r="BB21" i="3"/>
  <c r="AU21" i="3"/>
  <c r="AW21" i="3" s="1"/>
  <c r="AS21" i="3"/>
  <c r="AR21" i="3"/>
  <c r="AT21" i="3" s="1"/>
  <c r="AE21" i="3"/>
  <c r="M21" i="3"/>
  <c r="O21" i="3" s="1"/>
  <c r="K21" i="3"/>
  <c r="J21" i="3"/>
  <c r="L21" i="3" s="1"/>
  <c r="BY21" i="3"/>
  <c r="U136" i="2"/>
  <c r="AO140" i="2"/>
  <c r="U142" i="2"/>
  <c r="AO146" i="2"/>
  <c r="U148" i="2"/>
  <c r="AQ151" i="2"/>
  <c r="AO152" i="2"/>
  <c r="U154" i="2"/>
  <c r="AQ157" i="2"/>
  <c r="AO158" i="2"/>
  <c r="U160" i="2"/>
  <c r="AQ163" i="2"/>
  <c r="AO164" i="2"/>
  <c r="AQ169" i="2"/>
  <c r="AO170" i="2"/>
  <c r="AQ175" i="2"/>
  <c r="AO176" i="2"/>
  <c r="AQ181" i="2"/>
  <c r="AO182" i="2"/>
  <c r="AQ187" i="2"/>
  <c r="AO188" i="2"/>
  <c r="AQ193" i="2"/>
  <c r="AO194" i="2"/>
  <c r="W195" i="2"/>
  <c r="AQ199" i="2"/>
  <c r="AO202" i="2"/>
  <c r="AA3" i="3"/>
  <c r="BB3" i="3"/>
  <c r="BC3" i="3" s="1"/>
  <c r="AZ15" i="3"/>
  <c r="AZ19" i="3"/>
  <c r="BQ52" i="3"/>
  <c r="AR151" i="2"/>
  <c r="AR157" i="2"/>
  <c r="AR163" i="2"/>
  <c r="AR169" i="2"/>
  <c r="AR175" i="2"/>
  <c r="AR181" i="2"/>
  <c r="AR187" i="2"/>
  <c r="AR193" i="2"/>
  <c r="X195" i="2"/>
  <c r="AR199" i="2"/>
  <c r="AR200" i="2"/>
  <c r="AQ201" i="2"/>
  <c r="AB3" i="3"/>
  <c r="BP3" i="3"/>
  <c r="BW11" i="3"/>
  <c r="BU14" i="3"/>
  <c r="BW14" i="3" s="1"/>
  <c r="AX14" i="3"/>
  <c r="AA14" i="3"/>
  <c r="BS14" i="3"/>
  <c r="AV14" i="3"/>
  <c r="N14" i="3"/>
  <c r="O14" i="3" s="1"/>
  <c r="BR14" i="3"/>
  <c r="AU14" i="3"/>
  <c r="AW14" i="3" s="1"/>
  <c r="BP14" i="3"/>
  <c r="AS14" i="3"/>
  <c r="K14" i="3"/>
  <c r="BV14" i="3"/>
  <c r="BU18" i="3"/>
  <c r="BW18" i="3" s="1"/>
  <c r="AX18" i="3"/>
  <c r="AA18" i="3"/>
  <c r="BS18" i="3"/>
  <c r="AV18" i="3"/>
  <c r="N18" i="3"/>
  <c r="O18" i="3" s="1"/>
  <c r="BR18" i="3"/>
  <c r="BT18" i="3" s="1"/>
  <c r="AU18" i="3"/>
  <c r="BP18" i="3"/>
  <c r="BQ18" i="3" s="1"/>
  <c r="AS18" i="3"/>
  <c r="K18" i="3"/>
  <c r="BV18" i="3"/>
  <c r="AC20" i="3"/>
  <c r="BU22" i="3"/>
  <c r="AX22" i="3"/>
  <c r="AA22" i="3"/>
  <c r="BS22" i="3"/>
  <c r="AV22" i="3"/>
  <c r="N22" i="3"/>
  <c r="BR22" i="3"/>
  <c r="AU22" i="3"/>
  <c r="BP22" i="3"/>
  <c r="BQ22" i="3" s="1"/>
  <c r="AS22" i="3"/>
  <c r="K22" i="3"/>
  <c r="BV22" i="3"/>
  <c r="AS151" i="2"/>
  <c r="AS157" i="2"/>
  <c r="AO195" i="2"/>
  <c r="AS200" i="2"/>
  <c r="AQ202" i="2"/>
  <c r="BS3" i="3"/>
  <c r="BX14" i="3"/>
  <c r="BX18" i="3"/>
  <c r="BZ18" i="3" s="1"/>
  <c r="O22" i="3"/>
  <c r="BX22" i="3"/>
  <c r="BZ22" i="3" s="1"/>
  <c r="AR140" i="2"/>
  <c r="AR146" i="2"/>
  <c r="R151" i="2"/>
  <c r="AR152" i="2"/>
  <c r="X154" i="2"/>
  <c r="R157" i="2"/>
  <c r="AR158" i="2"/>
  <c r="X160" i="2"/>
  <c r="R163" i="2"/>
  <c r="AR164" i="2"/>
  <c r="X166" i="2"/>
  <c r="R169" i="2"/>
  <c r="AR170" i="2"/>
  <c r="X172" i="2"/>
  <c r="R175" i="2"/>
  <c r="AR176" i="2"/>
  <c r="X178" i="2"/>
  <c r="R181" i="2"/>
  <c r="AR182" i="2"/>
  <c r="X184" i="2"/>
  <c r="R187" i="2"/>
  <c r="AR188" i="2"/>
  <c r="X190" i="2"/>
  <c r="R193" i="2"/>
  <c r="AR194" i="2"/>
  <c r="X196" i="2"/>
  <c r="R199" i="2"/>
  <c r="AO201" i="2"/>
  <c r="AS201" i="2"/>
  <c r="AR202" i="2"/>
  <c r="AD3" i="3"/>
  <c r="AF3" i="3" s="1"/>
  <c r="BY14" i="3"/>
  <c r="AW16" i="3"/>
  <c r="BY18" i="3"/>
  <c r="AW20" i="3"/>
  <c r="BY22" i="3"/>
  <c r="AW24" i="3"/>
  <c r="BT64" i="3"/>
  <c r="AS140" i="2"/>
  <c r="AS146" i="2"/>
  <c r="S151" i="2"/>
  <c r="S157" i="2"/>
  <c r="S163" i="2"/>
  <c r="S169" i="2"/>
  <c r="S175" i="2"/>
  <c r="S181" i="2"/>
  <c r="S187" i="2"/>
  <c r="S193" i="2"/>
  <c r="AQ195" i="2"/>
  <c r="S199" i="2"/>
  <c r="R200" i="2"/>
  <c r="AS202" i="2"/>
  <c r="AE3" i="3"/>
  <c r="AC4" i="3"/>
  <c r="J14" i="3"/>
  <c r="L14" i="3" s="1"/>
  <c r="BR15" i="3"/>
  <c r="BT15" i="3" s="1"/>
  <c r="AU15" i="3"/>
  <c r="AW15" i="3" s="1"/>
  <c r="BP15" i="3"/>
  <c r="AS15" i="3"/>
  <c r="K15" i="3"/>
  <c r="BO15" i="3"/>
  <c r="BQ15" i="3" s="1"/>
  <c r="AR15" i="3"/>
  <c r="AT15" i="3" s="1"/>
  <c r="BY15" i="3"/>
  <c r="BB15" i="3"/>
  <c r="BC15" i="3" s="1"/>
  <c r="AE15" i="3"/>
  <c r="BU15" i="3"/>
  <c r="BW15" i="3" s="1"/>
  <c r="J18" i="3"/>
  <c r="L18" i="3" s="1"/>
  <c r="BR19" i="3"/>
  <c r="BT19" i="3" s="1"/>
  <c r="AU19" i="3"/>
  <c r="AW19" i="3" s="1"/>
  <c r="BP19" i="3"/>
  <c r="AS19" i="3"/>
  <c r="K19" i="3"/>
  <c r="BO19" i="3"/>
  <c r="BQ19" i="3" s="1"/>
  <c r="AR19" i="3"/>
  <c r="AT19" i="3" s="1"/>
  <c r="BY19" i="3"/>
  <c r="BB19" i="3"/>
  <c r="BC19" i="3" s="1"/>
  <c r="AE19" i="3"/>
  <c r="BU19" i="3"/>
  <c r="J22" i="3"/>
  <c r="L22" i="3" s="1"/>
  <c r="BR23" i="3"/>
  <c r="BT23" i="3" s="1"/>
  <c r="AU23" i="3"/>
  <c r="AW23" i="3" s="1"/>
  <c r="BP23" i="3"/>
  <c r="AS23" i="3"/>
  <c r="K23" i="3"/>
  <c r="BO23" i="3"/>
  <c r="BQ23" i="3" s="1"/>
  <c r="AR23" i="3"/>
  <c r="AT23" i="3" s="1"/>
  <c r="BY23" i="3"/>
  <c r="BB23" i="3"/>
  <c r="BC23" i="3" s="1"/>
  <c r="AE23" i="3"/>
  <c r="BU23" i="3"/>
  <c r="BB47" i="3"/>
  <c r="AD47" i="3"/>
  <c r="BY47" i="3"/>
  <c r="BA47" i="3"/>
  <c r="BC47" i="3" s="1"/>
  <c r="AB47" i="3"/>
  <c r="BX47" i="3"/>
  <c r="BZ47" i="3" s="1"/>
  <c r="AY47" i="3"/>
  <c r="AA47" i="3"/>
  <c r="AC47" i="3" s="1"/>
  <c r="BV47" i="3"/>
  <c r="AX47" i="3"/>
  <c r="BU47" i="3"/>
  <c r="N47" i="3"/>
  <c r="AV47" i="3"/>
  <c r="BS47" i="3"/>
  <c r="AU47" i="3"/>
  <c r="AS47" i="3"/>
  <c r="AR47" i="3"/>
  <c r="AE47" i="3"/>
  <c r="K47" i="3"/>
  <c r="BR47" i="3"/>
  <c r="BO47" i="3"/>
  <c r="AR195" i="2"/>
  <c r="BR3" i="3"/>
  <c r="BT3" i="3" s="1"/>
  <c r="AU3" i="3"/>
  <c r="BO3" i="3"/>
  <c r="BQ3" i="3" s="1"/>
  <c r="AR3" i="3"/>
  <c r="BY3" i="3"/>
  <c r="AS3" i="3"/>
  <c r="BV3" i="3"/>
  <c r="BW3" i="3" s="1"/>
  <c r="AF7" i="3"/>
  <c r="AB14" i="3"/>
  <c r="M15" i="3"/>
  <c r="O15" i="3" s="1"/>
  <c r="BV15" i="3"/>
  <c r="AB18" i="3"/>
  <c r="M19" i="3"/>
  <c r="BV19" i="3"/>
  <c r="AB22" i="3"/>
  <c r="M23" i="3"/>
  <c r="BV23" i="3"/>
  <c r="BV31" i="3"/>
  <c r="AY31" i="3"/>
  <c r="AB31" i="3"/>
  <c r="BO31" i="3"/>
  <c r="AD31" i="3"/>
  <c r="AF31" i="3" s="1"/>
  <c r="AA31" i="3"/>
  <c r="AC31" i="3" s="1"/>
  <c r="BB31" i="3"/>
  <c r="N31" i="3"/>
  <c r="BA31" i="3"/>
  <c r="AX31" i="3"/>
  <c r="BY31" i="3"/>
  <c r="AV31" i="3"/>
  <c r="K31" i="3"/>
  <c r="BX31" i="3"/>
  <c r="AU31" i="3"/>
  <c r="BU31" i="3"/>
  <c r="BP31" i="3"/>
  <c r="AE31" i="3"/>
  <c r="M47" i="3"/>
  <c r="O47" i="3" s="1"/>
  <c r="J47" i="3"/>
  <c r="AD56" i="3"/>
  <c r="BB56" i="3"/>
  <c r="BA56" i="3"/>
  <c r="BC56" i="3" s="1"/>
  <c r="AB56" i="3"/>
  <c r="BY56" i="3"/>
  <c r="AA56" i="3"/>
  <c r="AC56" i="3" s="1"/>
  <c r="BX56" i="3"/>
  <c r="AY56" i="3"/>
  <c r="N56" i="3"/>
  <c r="AX56" i="3"/>
  <c r="BV56" i="3"/>
  <c r="AV56" i="3"/>
  <c r="BU56" i="3"/>
  <c r="AU56" i="3"/>
  <c r="AW56" i="3" s="1"/>
  <c r="K56" i="3"/>
  <c r="BS56" i="3"/>
  <c r="AS56" i="3"/>
  <c r="BR56" i="3"/>
  <c r="BT56" i="3" s="1"/>
  <c r="BP56" i="3"/>
  <c r="BO56" i="3"/>
  <c r="BQ56" i="3" s="1"/>
  <c r="AR56" i="3"/>
  <c r="AE56" i="3"/>
  <c r="AO113" i="2"/>
  <c r="AO119" i="2"/>
  <c r="AO125" i="2"/>
  <c r="AO131" i="2"/>
  <c r="AP131" i="2" s="1"/>
  <c r="AQ136" i="2"/>
  <c r="AO137" i="2"/>
  <c r="S140" i="2"/>
  <c r="AQ142" i="2"/>
  <c r="AO143" i="2"/>
  <c r="S146" i="2"/>
  <c r="AQ148" i="2"/>
  <c r="AO149" i="2"/>
  <c r="S152" i="2"/>
  <c r="AQ154" i="2"/>
  <c r="AO155" i="2"/>
  <c r="S158" i="2"/>
  <c r="AQ160" i="2"/>
  <c r="AO161" i="2"/>
  <c r="S164" i="2"/>
  <c r="AQ166" i="2"/>
  <c r="AO167" i="2"/>
  <c r="S170" i="2"/>
  <c r="AQ172" i="2"/>
  <c r="AO173" i="2"/>
  <c r="S176" i="2"/>
  <c r="AQ178" i="2"/>
  <c r="AO179" i="2"/>
  <c r="S182" i="2"/>
  <c r="AQ184" i="2"/>
  <c r="AO185" i="2"/>
  <c r="S188" i="2"/>
  <c r="AQ190" i="2"/>
  <c r="AO191" i="2"/>
  <c r="S194" i="2"/>
  <c r="AS195" i="2"/>
  <c r="AQ196" i="2"/>
  <c r="AO197" i="2"/>
  <c r="U199" i="2"/>
  <c r="T200" i="2"/>
  <c r="S201" i="2"/>
  <c r="R202" i="2"/>
  <c r="J3" i="3"/>
  <c r="AV3" i="3"/>
  <c r="AS4" i="3"/>
  <c r="BU4" i="3"/>
  <c r="BW4" i="3" s="1"/>
  <c r="AR5" i="3"/>
  <c r="AT5" i="3" s="1"/>
  <c r="AR6" i="3"/>
  <c r="AS8" i="3"/>
  <c r="BU8" i="3"/>
  <c r="AR9" i="3"/>
  <c r="AT9" i="3" s="1"/>
  <c r="AR10" i="3"/>
  <c r="AD14" i="3"/>
  <c r="AF14" i="3" s="1"/>
  <c r="BX15" i="3"/>
  <c r="AD18" i="3"/>
  <c r="AF18" i="3" s="1"/>
  <c r="BX19" i="3"/>
  <c r="AD22" i="3"/>
  <c r="BX23" i="3"/>
  <c r="AW28" i="3"/>
  <c r="AW29" i="3"/>
  <c r="M31" i="3"/>
  <c r="O31" i="3" s="1"/>
  <c r="J31" i="3"/>
  <c r="O33" i="3"/>
  <c r="BZ46" i="3"/>
  <c r="AR136" i="2"/>
  <c r="T140" i="2"/>
  <c r="AR142" i="2"/>
  <c r="T146" i="2"/>
  <c r="AR148" i="2"/>
  <c r="V151" i="2"/>
  <c r="T152" i="2"/>
  <c r="AR154" i="2"/>
  <c r="V157" i="2"/>
  <c r="T158" i="2"/>
  <c r="AR160" i="2"/>
  <c r="V163" i="2"/>
  <c r="T164" i="2"/>
  <c r="AR166" i="2"/>
  <c r="V169" i="2"/>
  <c r="T170" i="2"/>
  <c r="AR172" i="2"/>
  <c r="V175" i="2"/>
  <c r="AR178" i="2"/>
  <c r="V181" i="2"/>
  <c r="AR184" i="2"/>
  <c r="V187" i="2"/>
  <c r="AR190" i="2"/>
  <c r="V193" i="2"/>
  <c r="R195" i="2"/>
  <c r="AR196" i="2"/>
  <c r="V199" i="2"/>
  <c r="U200" i="2"/>
  <c r="S202" i="2"/>
  <c r="BX3" i="3"/>
  <c r="BZ3" i="3" s="1"/>
  <c r="AE14" i="3"/>
  <c r="N15" i="3"/>
  <c r="AE18" i="3"/>
  <c r="N19" i="3"/>
  <c r="AE22" i="3"/>
  <c r="N23" i="3"/>
  <c r="BP47" i="3"/>
  <c r="BB51" i="3"/>
  <c r="AD51" i="3"/>
  <c r="BY51" i="3"/>
  <c r="BA51" i="3"/>
  <c r="AB51" i="3"/>
  <c r="BX51" i="3"/>
  <c r="BZ51" i="3" s="1"/>
  <c r="AY51" i="3"/>
  <c r="AA51" i="3"/>
  <c r="BV51" i="3"/>
  <c r="AX51" i="3"/>
  <c r="AZ51" i="3" s="1"/>
  <c r="BU51" i="3"/>
  <c r="BW51" i="3" s="1"/>
  <c r="N51" i="3"/>
  <c r="AV51" i="3"/>
  <c r="BS51" i="3"/>
  <c r="AU51" i="3"/>
  <c r="AS51" i="3"/>
  <c r="AR51" i="3"/>
  <c r="AT51" i="3" s="1"/>
  <c r="AE51" i="3"/>
  <c r="K51" i="3"/>
  <c r="BR51" i="3"/>
  <c r="BT51" i="3" s="1"/>
  <c r="BO51" i="3"/>
  <c r="AQ113" i="2"/>
  <c r="AQ119" i="2"/>
  <c r="AQ125" i="2"/>
  <c r="AQ131" i="2"/>
  <c r="AS136" i="2"/>
  <c r="AQ137" i="2"/>
  <c r="AS142" i="2"/>
  <c r="AQ143" i="2"/>
  <c r="AS148" i="2"/>
  <c r="AQ149" i="2"/>
  <c r="W151" i="2"/>
  <c r="AS154" i="2"/>
  <c r="AQ155" i="2"/>
  <c r="W157" i="2"/>
  <c r="AS160" i="2"/>
  <c r="AQ161" i="2"/>
  <c r="W163" i="2"/>
  <c r="AS166" i="2"/>
  <c r="AQ167" i="2"/>
  <c r="W169" i="2"/>
  <c r="AS172" i="2"/>
  <c r="AQ173" i="2"/>
  <c r="W175" i="2"/>
  <c r="AS178" i="2"/>
  <c r="AQ179" i="2"/>
  <c r="W181" i="2"/>
  <c r="AS184" i="2"/>
  <c r="AQ185" i="2"/>
  <c r="W187" i="2"/>
  <c r="AS190" i="2"/>
  <c r="AQ191" i="2"/>
  <c r="W193" i="2"/>
  <c r="S195" i="2"/>
  <c r="AS196" i="2"/>
  <c r="AQ197" i="2"/>
  <c r="W199" i="2"/>
  <c r="V200" i="2"/>
  <c r="T202" i="2"/>
  <c r="K3" i="3"/>
  <c r="AX3" i="3"/>
  <c r="BO4" i="3"/>
  <c r="BQ4" i="3" s="1"/>
  <c r="BX5" i="3"/>
  <c r="BZ5" i="3" s="1"/>
  <c r="BU6" i="3"/>
  <c r="BW6" i="3" s="1"/>
  <c r="AX6" i="3"/>
  <c r="AZ6" i="3" s="1"/>
  <c r="AA6" i="3"/>
  <c r="AC6" i="3" s="1"/>
  <c r="BR6" i="3"/>
  <c r="BT6" i="3" s="1"/>
  <c r="AU6" i="3"/>
  <c r="AW6" i="3" s="1"/>
  <c r="BP6" i="3"/>
  <c r="BQ6" i="3" s="1"/>
  <c r="AS6" i="3"/>
  <c r="K6" i="3"/>
  <c r="L6" i="3" s="1"/>
  <c r="AY6" i="3"/>
  <c r="BR7" i="3"/>
  <c r="BT7" i="3" s="1"/>
  <c r="AU7" i="3"/>
  <c r="AW7" i="3" s="1"/>
  <c r="BO7" i="3"/>
  <c r="BQ7" i="3" s="1"/>
  <c r="AR7" i="3"/>
  <c r="AT7" i="3" s="1"/>
  <c r="BY7" i="3"/>
  <c r="BZ7" i="3" s="1"/>
  <c r="BB7" i="3"/>
  <c r="BC7" i="3" s="1"/>
  <c r="AE7" i="3"/>
  <c r="BO8" i="3"/>
  <c r="BQ8" i="3" s="1"/>
  <c r="BX9" i="3"/>
  <c r="BZ9" i="3" s="1"/>
  <c r="BU10" i="3"/>
  <c r="BW10" i="3" s="1"/>
  <c r="AX10" i="3"/>
  <c r="AA10" i="3"/>
  <c r="AC10" i="3" s="1"/>
  <c r="BR10" i="3"/>
  <c r="BT10" i="3" s="1"/>
  <c r="AU10" i="3"/>
  <c r="AW10" i="3" s="1"/>
  <c r="BP10" i="3"/>
  <c r="BQ10" i="3" s="1"/>
  <c r="AS10" i="3"/>
  <c r="K10" i="3"/>
  <c r="L10" i="3" s="1"/>
  <c r="AY10" i="3"/>
  <c r="BR11" i="3"/>
  <c r="BT11" i="3" s="1"/>
  <c r="AU11" i="3"/>
  <c r="AW11" i="3" s="1"/>
  <c r="BP11" i="3"/>
  <c r="AS11" i="3"/>
  <c r="K11" i="3"/>
  <c r="BO11" i="3"/>
  <c r="BQ11" i="3" s="1"/>
  <c r="AR11" i="3"/>
  <c r="BY11" i="3"/>
  <c r="BZ11" i="3" s="1"/>
  <c r="BB11" i="3"/>
  <c r="AE11" i="3"/>
  <c r="AF11" i="3" s="1"/>
  <c r="AY11" i="3"/>
  <c r="AZ11" i="3" s="1"/>
  <c r="AR14" i="3"/>
  <c r="AT14" i="3" s="1"/>
  <c r="AA15" i="3"/>
  <c r="AR18" i="3"/>
  <c r="AT18" i="3" s="1"/>
  <c r="AA19" i="3"/>
  <c r="AR22" i="3"/>
  <c r="AT22" i="3" s="1"/>
  <c r="AA23" i="3"/>
  <c r="BW27" i="3"/>
  <c r="AR31" i="3"/>
  <c r="AC45" i="3"/>
  <c r="M51" i="3"/>
  <c r="O51" i="3" s="1"/>
  <c r="J51" i="3"/>
  <c r="L51" i="3" s="1"/>
  <c r="BT57" i="3"/>
  <c r="AR113" i="2"/>
  <c r="AR119" i="2"/>
  <c r="AR125" i="2"/>
  <c r="AR131" i="2"/>
  <c r="R136" i="2"/>
  <c r="AR137" i="2"/>
  <c r="V140" i="2"/>
  <c r="R142" i="2"/>
  <c r="AR143" i="2"/>
  <c r="V146" i="2"/>
  <c r="R148" i="2"/>
  <c r="AR149" i="2"/>
  <c r="X151" i="2"/>
  <c r="V152" i="2"/>
  <c r="R154" i="2"/>
  <c r="AR155" i="2"/>
  <c r="X157" i="2"/>
  <c r="V158" i="2"/>
  <c r="R160" i="2"/>
  <c r="AR161" i="2"/>
  <c r="X163" i="2"/>
  <c r="V164" i="2"/>
  <c r="R166" i="2"/>
  <c r="AR167" i="2"/>
  <c r="X169" i="2"/>
  <c r="V170" i="2"/>
  <c r="R172" i="2"/>
  <c r="AR173" i="2"/>
  <c r="X175" i="2"/>
  <c r="V176" i="2"/>
  <c r="R178" i="2"/>
  <c r="AR179" i="2"/>
  <c r="X181" i="2"/>
  <c r="V182" i="2"/>
  <c r="R184" i="2"/>
  <c r="AR185" i="2"/>
  <c r="X187" i="2"/>
  <c r="V188" i="2"/>
  <c r="R190" i="2"/>
  <c r="AR191" i="2"/>
  <c r="X193" i="2"/>
  <c r="V194" i="2"/>
  <c r="R196" i="2"/>
  <c r="AR197" i="2"/>
  <c r="X199" i="2"/>
  <c r="W200" i="2"/>
  <c r="V201" i="2"/>
  <c r="M3" i="3"/>
  <c r="AY3" i="3"/>
  <c r="J4" i="3"/>
  <c r="L4" i="3" s="1"/>
  <c r="AY4" i="3"/>
  <c r="AZ4" i="3" s="1"/>
  <c r="AB4" i="3"/>
  <c r="AV4" i="3"/>
  <c r="AW4" i="3" s="1"/>
  <c r="AV5" i="3"/>
  <c r="N5" i="3"/>
  <c r="O5" i="3" s="1"/>
  <c r="AU5" i="3"/>
  <c r="AW5" i="3" s="1"/>
  <c r="O6" i="3"/>
  <c r="J8" i="3"/>
  <c r="L8" i="3" s="1"/>
  <c r="BV8" i="3"/>
  <c r="AY8" i="3"/>
  <c r="AB8" i="3"/>
  <c r="AC8" i="3" s="1"/>
  <c r="AV8" i="3"/>
  <c r="AW8" i="3" s="1"/>
  <c r="BS9" i="3"/>
  <c r="BT9" i="3" s="1"/>
  <c r="AV9" i="3"/>
  <c r="N9" i="3"/>
  <c r="O9" i="3" s="1"/>
  <c r="AU9" i="3"/>
  <c r="O10" i="3"/>
  <c r="BW12" i="3"/>
  <c r="AY14" i="3"/>
  <c r="AB15" i="3"/>
  <c r="AY18" i="3"/>
  <c r="AB19" i="3"/>
  <c r="AY22" i="3"/>
  <c r="AB23" i="3"/>
  <c r="AS31" i="3"/>
  <c r="BS44" i="3"/>
  <c r="AV44" i="3"/>
  <c r="N44" i="3"/>
  <c r="BR44" i="3"/>
  <c r="AU44" i="3"/>
  <c r="BP44" i="3"/>
  <c r="AS44" i="3"/>
  <c r="K44" i="3"/>
  <c r="BO44" i="3"/>
  <c r="AR44" i="3"/>
  <c r="AY44" i="3"/>
  <c r="AX44" i="3"/>
  <c r="AZ44" i="3" s="1"/>
  <c r="AE44" i="3"/>
  <c r="AD44" i="3"/>
  <c r="AF44" i="3" s="1"/>
  <c r="BY44" i="3"/>
  <c r="BX44" i="3"/>
  <c r="BZ44" i="3" s="1"/>
  <c r="AB44" i="3"/>
  <c r="AA44" i="3"/>
  <c r="AC44" i="3" s="1"/>
  <c r="BV44" i="3"/>
  <c r="BW44" i="3" s="1"/>
  <c r="BA44" i="3"/>
  <c r="BC44" i="3" s="1"/>
  <c r="BQ48" i="3"/>
  <c r="AO199" i="2"/>
  <c r="X200" i="2"/>
  <c r="W201" i="2"/>
  <c r="V202" i="2"/>
  <c r="N3" i="3"/>
  <c r="AY5" i="3"/>
  <c r="BA6" i="3"/>
  <c r="BC6" i="3" s="1"/>
  <c r="AY7" i="3"/>
  <c r="AZ7" i="3" s="1"/>
  <c r="AY9" i="3"/>
  <c r="BA10" i="3"/>
  <c r="BC10" i="3" s="1"/>
  <c r="BA11" i="3"/>
  <c r="BC11" i="3" s="1"/>
  <c r="BX13" i="3"/>
  <c r="BZ13" i="3" s="1"/>
  <c r="BA14" i="3"/>
  <c r="BC14" i="3" s="1"/>
  <c r="AD15" i="3"/>
  <c r="AF15" i="3" s="1"/>
  <c r="BX17" i="3"/>
  <c r="BZ17" i="3" s="1"/>
  <c r="BA18" i="3"/>
  <c r="BC18" i="3" s="1"/>
  <c r="AD19" i="3"/>
  <c r="AF19" i="3" s="1"/>
  <c r="BX21" i="3"/>
  <c r="BZ21" i="3" s="1"/>
  <c r="BA22" i="3"/>
  <c r="BC22" i="3" s="1"/>
  <c r="AD23" i="3"/>
  <c r="AF23" i="3" s="1"/>
  <c r="BX25" i="3"/>
  <c r="BZ25" i="3" s="1"/>
  <c r="BU26" i="3"/>
  <c r="BW26" i="3" s="1"/>
  <c r="AX26" i="3"/>
  <c r="AZ26" i="3" s="1"/>
  <c r="AA26" i="3"/>
  <c r="BS26" i="3"/>
  <c r="AV26" i="3"/>
  <c r="N26" i="3"/>
  <c r="BR26" i="3"/>
  <c r="BT26" i="3" s="1"/>
  <c r="AU26" i="3"/>
  <c r="AW26" i="3" s="1"/>
  <c r="BP26" i="3"/>
  <c r="AS26" i="3"/>
  <c r="K26" i="3"/>
  <c r="BO26" i="3"/>
  <c r="BQ26" i="3" s="1"/>
  <c r="AR26" i="3"/>
  <c r="AT26" i="3" s="1"/>
  <c r="BT27" i="3"/>
  <c r="BT28" i="3"/>
  <c r="BR31" i="3"/>
  <c r="BT31" i="3" s="1"/>
  <c r="M44" i="3"/>
  <c r="O44" i="3" s="1"/>
  <c r="J44" i="3"/>
  <c r="L44" i="3" s="1"/>
  <c r="BP51" i="3"/>
  <c r="AT53" i="3"/>
  <c r="AR29" i="3"/>
  <c r="BR29" i="3"/>
  <c r="BX33" i="3"/>
  <c r="BZ33" i="3" s="1"/>
  <c r="BX37" i="3"/>
  <c r="AY41" i="3"/>
  <c r="BW45" i="3"/>
  <c r="AR48" i="3"/>
  <c r="AT48" i="3" s="1"/>
  <c r="AR52" i="3"/>
  <c r="AT52" i="3" s="1"/>
  <c r="AF54" i="3"/>
  <c r="AS29" i="3"/>
  <c r="BS29" i="3"/>
  <c r="AX33" i="3"/>
  <c r="AZ33" i="3" s="1"/>
  <c r="BY33" i="3"/>
  <c r="AD35" i="3"/>
  <c r="AF35" i="3" s="1"/>
  <c r="BP35" i="3"/>
  <c r="BQ35" i="3" s="1"/>
  <c r="AX37" i="3"/>
  <c r="AZ37" i="3" s="1"/>
  <c r="BY37" i="3"/>
  <c r="AD39" i="3"/>
  <c r="AF39" i="3" s="1"/>
  <c r="BP39" i="3"/>
  <c r="BQ39" i="3" s="1"/>
  <c r="BB41" i="3"/>
  <c r="BT50" i="3"/>
  <c r="BQ55" i="3"/>
  <c r="M138" i="3"/>
  <c r="BB138" i="3"/>
  <c r="AS138" i="3"/>
  <c r="J138" i="3"/>
  <c r="M29" i="3"/>
  <c r="BV29" i="3"/>
  <c r="BW29" i="3" s="1"/>
  <c r="BA33" i="3"/>
  <c r="AR35" i="3"/>
  <c r="BA37" i="3"/>
  <c r="BC37" i="3" s="1"/>
  <c r="AR39" i="3"/>
  <c r="BT42" i="3"/>
  <c r="AT43" i="3"/>
  <c r="AD50" i="3"/>
  <c r="M56" i="3"/>
  <c r="O56" i="3" s="1"/>
  <c r="J56" i="3"/>
  <c r="AD60" i="3"/>
  <c r="BB60" i="3"/>
  <c r="AB60" i="3"/>
  <c r="BA60" i="3"/>
  <c r="N60" i="3"/>
  <c r="M60" i="3"/>
  <c r="O60" i="3" s="1"/>
  <c r="AY60" i="3"/>
  <c r="K60" i="3"/>
  <c r="AV60" i="3"/>
  <c r="J60" i="3"/>
  <c r="AD64" i="3"/>
  <c r="BB64" i="3"/>
  <c r="AB64" i="3"/>
  <c r="BA64" i="3"/>
  <c r="BC64" i="3" s="1"/>
  <c r="N64" i="3"/>
  <c r="M64" i="3"/>
  <c r="O64" i="3" s="1"/>
  <c r="AY64" i="3"/>
  <c r="K64" i="3"/>
  <c r="AV64" i="3"/>
  <c r="J64" i="3"/>
  <c r="AD27" i="3"/>
  <c r="AF27" i="3" s="1"/>
  <c r="BA27" i="3"/>
  <c r="BX27" i="3"/>
  <c r="BZ27" i="3" s="1"/>
  <c r="N29" i="3"/>
  <c r="AX29" i="3"/>
  <c r="AZ29" i="3" s="1"/>
  <c r="AA33" i="3"/>
  <c r="BB33" i="3"/>
  <c r="BV35" i="3"/>
  <c r="AY35" i="3"/>
  <c r="AB35" i="3"/>
  <c r="BU35" i="3"/>
  <c r="BW35" i="3" s="1"/>
  <c r="AX35" i="3"/>
  <c r="AA35" i="3"/>
  <c r="AS35" i="3"/>
  <c r="BX35" i="3"/>
  <c r="BZ35" i="3" s="1"/>
  <c r="AA37" i="3"/>
  <c r="BB37" i="3"/>
  <c r="BV39" i="3"/>
  <c r="AY39" i="3"/>
  <c r="AB39" i="3"/>
  <c r="BU39" i="3"/>
  <c r="BW39" i="3" s="1"/>
  <c r="AX39" i="3"/>
  <c r="AZ39" i="3" s="1"/>
  <c r="AA39" i="3"/>
  <c r="AC39" i="3" s="1"/>
  <c r="AS39" i="3"/>
  <c r="BX39" i="3"/>
  <c r="AA41" i="3"/>
  <c r="BU41" i="3"/>
  <c r="BW41" i="3" s="1"/>
  <c r="BB48" i="3"/>
  <c r="AD48" i="3"/>
  <c r="AF48" i="3" s="1"/>
  <c r="BY48" i="3"/>
  <c r="BA48" i="3"/>
  <c r="BX48" i="3"/>
  <c r="BZ48" i="3" s="1"/>
  <c r="AB48" i="3"/>
  <c r="AY48" i="3"/>
  <c r="AA48" i="3"/>
  <c r="BV48" i="3"/>
  <c r="AX48" i="3"/>
  <c r="N48" i="3"/>
  <c r="BU48" i="3"/>
  <c r="BW48" i="3" s="1"/>
  <c r="AV48" i="3"/>
  <c r="BS48" i="3"/>
  <c r="AU48" i="3"/>
  <c r="BP48" i="3"/>
  <c r="AE50" i="3"/>
  <c r="BB52" i="3"/>
  <c r="AD52" i="3"/>
  <c r="BY52" i="3"/>
  <c r="BA52" i="3"/>
  <c r="BX52" i="3"/>
  <c r="AB52" i="3"/>
  <c r="AY52" i="3"/>
  <c r="AA52" i="3"/>
  <c r="AC52" i="3" s="1"/>
  <c r="BV52" i="3"/>
  <c r="AX52" i="3"/>
  <c r="N52" i="3"/>
  <c r="BU52" i="3"/>
  <c r="BW52" i="3" s="1"/>
  <c r="AV52" i="3"/>
  <c r="BS52" i="3"/>
  <c r="AU52" i="3"/>
  <c r="AW52" i="3" s="1"/>
  <c r="BP52" i="3"/>
  <c r="AU60" i="3"/>
  <c r="AW64" i="3"/>
  <c r="BQ87" i="3"/>
  <c r="BV4" i="3"/>
  <c r="BS5" i="3"/>
  <c r="BT5" i="3" s="1"/>
  <c r="AB12" i="3"/>
  <c r="AC12" i="3" s="1"/>
  <c r="AY12" i="3"/>
  <c r="AZ12" i="3" s="1"/>
  <c r="BV12" i="3"/>
  <c r="AB16" i="3"/>
  <c r="AC16" i="3" s="1"/>
  <c r="AY16" i="3"/>
  <c r="AZ16" i="3" s="1"/>
  <c r="BV16" i="3"/>
  <c r="BW16" i="3" s="1"/>
  <c r="AB20" i="3"/>
  <c r="AY20" i="3"/>
  <c r="AZ20" i="3" s="1"/>
  <c r="BV20" i="3"/>
  <c r="BW20" i="3" s="1"/>
  <c r="AB24" i="3"/>
  <c r="AC24" i="3" s="1"/>
  <c r="AY24" i="3"/>
  <c r="AZ24" i="3" s="1"/>
  <c r="BV24" i="3"/>
  <c r="BW24" i="3" s="1"/>
  <c r="AE27" i="3"/>
  <c r="BB27" i="3"/>
  <c r="BY27" i="3"/>
  <c r="AB28" i="3"/>
  <c r="AC28" i="3" s="1"/>
  <c r="AY28" i="3"/>
  <c r="AZ28" i="3" s="1"/>
  <c r="BV28" i="3"/>
  <c r="BW28" i="3" s="1"/>
  <c r="AY29" i="3"/>
  <c r="BX29" i="3"/>
  <c r="BV32" i="3"/>
  <c r="BW32" i="3" s="1"/>
  <c r="AB33" i="3"/>
  <c r="BR33" i="3"/>
  <c r="BY35" i="3"/>
  <c r="BV36" i="3"/>
  <c r="BW36" i="3" s="1"/>
  <c r="AB37" i="3"/>
  <c r="BR37" i="3"/>
  <c r="BY39" i="3"/>
  <c r="AB41" i="3"/>
  <c r="BV41" i="3"/>
  <c r="M48" i="3"/>
  <c r="O48" i="3" s="1"/>
  <c r="AR50" i="3"/>
  <c r="AT50" i="3" s="1"/>
  <c r="M52" i="3"/>
  <c r="O52" i="3" s="1"/>
  <c r="BB55" i="3"/>
  <c r="AD55" i="3"/>
  <c r="BY55" i="3"/>
  <c r="BA55" i="3"/>
  <c r="AB55" i="3"/>
  <c r="BX55" i="3"/>
  <c r="BZ55" i="3" s="1"/>
  <c r="AY55" i="3"/>
  <c r="AA55" i="3"/>
  <c r="BV55" i="3"/>
  <c r="AX55" i="3"/>
  <c r="BU55" i="3"/>
  <c r="BW55" i="3" s="1"/>
  <c r="N55" i="3"/>
  <c r="AV55" i="3"/>
  <c r="BS55" i="3"/>
  <c r="AU55" i="3"/>
  <c r="BR55" i="3"/>
  <c r="BT55" i="3" s="1"/>
  <c r="K55" i="3"/>
  <c r="AS55" i="3"/>
  <c r="AA29" i="3"/>
  <c r="BY29" i="3"/>
  <c r="AF30" i="3"/>
  <c r="AR32" i="3"/>
  <c r="BS33" i="3"/>
  <c r="AU35" i="3"/>
  <c r="AR36" i="3"/>
  <c r="BS37" i="3"/>
  <c r="AU39" i="3"/>
  <c r="AR40" i="3"/>
  <c r="AE41" i="3"/>
  <c r="BY41" i="3"/>
  <c r="BR48" i="3"/>
  <c r="BQ49" i="3"/>
  <c r="AS50" i="3"/>
  <c r="BR52" i="3"/>
  <c r="BT52" i="3" s="1"/>
  <c r="M55" i="3"/>
  <c r="J55" i="3"/>
  <c r="BT73" i="3"/>
  <c r="AD4" i="3"/>
  <c r="AF4" i="3" s="1"/>
  <c r="BA4" i="3"/>
  <c r="BC4" i="3" s="1"/>
  <c r="BX4" i="3"/>
  <c r="BZ4" i="3" s="1"/>
  <c r="AA5" i="3"/>
  <c r="AC5" i="3" s="1"/>
  <c r="AX5" i="3"/>
  <c r="AZ5" i="3" s="1"/>
  <c r="BU5" i="3"/>
  <c r="BW5" i="3" s="1"/>
  <c r="J7" i="3"/>
  <c r="L7" i="3" s="1"/>
  <c r="AD8" i="3"/>
  <c r="AF8" i="3" s="1"/>
  <c r="BA8" i="3"/>
  <c r="BC8" i="3" s="1"/>
  <c r="BX8" i="3"/>
  <c r="BZ8" i="3" s="1"/>
  <c r="AA9" i="3"/>
  <c r="AC9" i="3" s="1"/>
  <c r="AX9" i="3"/>
  <c r="AZ9" i="3" s="1"/>
  <c r="BU9" i="3"/>
  <c r="BW9" i="3" s="1"/>
  <c r="J11" i="3"/>
  <c r="L11" i="3" s="1"/>
  <c r="AD12" i="3"/>
  <c r="BA12" i="3"/>
  <c r="BX12" i="3"/>
  <c r="AA13" i="3"/>
  <c r="AX13" i="3"/>
  <c r="AZ13" i="3" s="1"/>
  <c r="BU13" i="3"/>
  <c r="BW13" i="3" s="1"/>
  <c r="J15" i="3"/>
  <c r="L15" i="3" s="1"/>
  <c r="AD16" i="3"/>
  <c r="BA16" i="3"/>
  <c r="BX16" i="3"/>
  <c r="BZ16" i="3" s="1"/>
  <c r="AA17" i="3"/>
  <c r="AC17" i="3" s="1"/>
  <c r="AX17" i="3"/>
  <c r="AZ17" i="3" s="1"/>
  <c r="BU17" i="3"/>
  <c r="BW17" i="3" s="1"/>
  <c r="J19" i="3"/>
  <c r="L19" i="3" s="1"/>
  <c r="AD20" i="3"/>
  <c r="BA20" i="3"/>
  <c r="BC20" i="3" s="1"/>
  <c r="BX20" i="3"/>
  <c r="AA21" i="3"/>
  <c r="AC21" i="3" s="1"/>
  <c r="AX21" i="3"/>
  <c r="BU21" i="3"/>
  <c r="BW21" i="3" s="1"/>
  <c r="J23" i="3"/>
  <c r="L23" i="3" s="1"/>
  <c r="AD24" i="3"/>
  <c r="AF24" i="3" s="1"/>
  <c r="BA24" i="3"/>
  <c r="BX24" i="3"/>
  <c r="BZ24" i="3" s="1"/>
  <c r="AA25" i="3"/>
  <c r="AC25" i="3" s="1"/>
  <c r="AX25" i="3"/>
  <c r="AZ25" i="3" s="1"/>
  <c r="BU25" i="3"/>
  <c r="BW25" i="3" s="1"/>
  <c r="J27" i="3"/>
  <c r="AR27" i="3"/>
  <c r="AT27" i="3" s="1"/>
  <c r="BO27" i="3"/>
  <c r="BQ27" i="3" s="1"/>
  <c r="AD28" i="3"/>
  <c r="BA28" i="3"/>
  <c r="BX28" i="3"/>
  <c r="AB29" i="3"/>
  <c r="BA29" i="3"/>
  <c r="BY30" i="3"/>
  <c r="BZ30" i="3" s="1"/>
  <c r="BB30" i="3"/>
  <c r="BC30" i="3" s="1"/>
  <c r="AE30" i="3"/>
  <c r="AR30" i="3"/>
  <c r="AT30" i="3" s="1"/>
  <c r="BR30" i="3"/>
  <c r="BT30" i="3" s="1"/>
  <c r="BS32" i="3"/>
  <c r="AV32" i="3"/>
  <c r="N32" i="3"/>
  <c r="BR32" i="3"/>
  <c r="AU32" i="3"/>
  <c r="AS32" i="3"/>
  <c r="BX32" i="3"/>
  <c r="BZ32" i="3" s="1"/>
  <c r="AD33" i="3"/>
  <c r="AF33" i="3" s="1"/>
  <c r="J35" i="3"/>
  <c r="AV35" i="3"/>
  <c r="BS36" i="3"/>
  <c r="AV36" i="3"/>
  <c r="N36" i="3"/>
  <c r="O36" i="3" s="1"/>
  <c r="BR36" i="3"/>
  <c r="BT36" i="3" s="1"/>
  <c r="AU36" i="3"/>
  <c r="AS36" i="3"/>
  <c r="BX36" i="3"/>
  <c r="AD37" i="3"/>
  <c r="AF37" i="3" s="1"/>
  <c r="J39" i="3"/>
  <c r="AV39" i="3"/>
  <c r="BS40" i="3"/>
  <c r="AV40" i="3"/>
  <c r="N40" i="3"/>
  <c r="O40" i="3" s="1"/>
  <c r="BR40" i="3"/>
  <c r="BT40" i="3" s="1"/>
  <c r="AU40" i="3"/>
  <c r="AW40" i="3" s="1"/>
  <c r="AS40" i="3"/>
  <c r="BX40" i="3"/>
  <c r="AU41" i="3"/>
  <c r="BV43" i="3"/>
  <c r="AY43" i="3"/>
  <c r="AB43" i="3"/>
  <c r="BU43" i="3"/>
  <c r="BW43" i="3" s="1"/>
  <c r="AX43" i="3"/>
  <c r="AA43" i="3"/>
  <c r="AC43" i="3" s="1"/>
  <c r="BS43" i="3"/>
  <c r="AV43" i="3"/>
  <c r="N43" i="3"/>
  <c r="O43" i="3" s="1"/>
  <c r="BR43" i="3"/>
  <c r="BT43" i="3" s="1"/>
  <c r="AU43" i="3"/>
  <c r="O46" i="3"/>
  <c r="J48" i="3"/>
  <c r="BB49" i="3"/>
  <c r="AD49" i="3"/>
  <c r="AF49" i="3" s="1"/>
  <c r="BY49" i="3"/>
  <c r="BA49" i="3"/>
  <c r="BX49" i="3"/>
  <c r="AB49" i="3"/>
  <c r="AY49" i="3"/>
  <c r="AA49" i="3"/>
  <c r="AC49" i="3" s="1"/>
  <c r="BV49" i="3"/>
  <c r="AX49" i="3"/>
  <c r="BU49" i="3"/>
  <c r="N49" i="3"/>
  <c r="AV49" i="3"/>
  <c r="AW49" i="3" s="1"/>
  <c r="BP49" i="3"/>
  <c r="J52" i="3"/>
  <c r="BB53" i="3"/>
  <c r="AD53" i="3"/>
  <c r="AF53" i="3" s="1"/>
  <c r="BY53" i="3"/>
  <c r="BA53" i="3"/>
  <c r="BC53" i="3" s="1"/>
  <c r="BX53" i="3"/>
  <c r="BZ53" i="3" s="1"/>
  <c r="AB53" i="3"/>
  <c r="AY53" i="3"/>
  <c r="AA53" i="3"/>
  <c r="BV53" i="3"/>
  <c r="AX53" i="3"/>
  <c r="AZ53" i="3" s="1"/>
  <c r="BU53" i="3"/>
  <c r="BW53" i="3" s="1"/>
  <c r="N53" i="3"/>
  <c r="O53" i="3" s="1"/>
  <c r="AV53" i="3"/>
  <c r="BS53" i="3"/>
  <c r="BT53" i="3" s="1"/>
  <c r="AU53" i="3"/>
  <c r="K53" i="3"/>
  <c r="BY54" i="3"/>
  <c r="BA54" i="3"/>
  <c r="BC54" i="3" s="1"/>
  <c r="BX54" i="3"/>
  <c r="AB54" i="3"/>
  <c r="AY54" i="3"/>
  <c r="AA54" i="3"/>
  <c r="AC54" i="3" s="1"/>
  <c r="BV54" i="3"/>
  <c r="AX54" i="3"/>
  <c r="AZ54" i="3" s="1"/>
  <c r="BU54" i="3"/>
  <c r="BW54" i="3" s="1"/>
  <c r="N54" i="3"/>
  <c r="O54" i="3" s="1"/>
  <c r="AV54" i="3"/>
  <c r="BS54" i="3"/>
  <c r="AU54" i="3"/>
  <c r="AW54" i="3" s="1"/>
  <c r="BR54" i="3"/>
  <c r="BT54" i="3" s="1"/>
  <c r="K54" i="3"/>
  <c r="AS54" i="3"/>
  <c r="AT54" i="3" s="1"/>
  <c r="AE12" i="3"/>
  <c r="BB12" i="3"/>
  <c r="BY12" i="3"/>
  <c r="AE16" i="3"/>
  <c r="BB16" i="3"/>
  <c r="BY16" i="3"/>
  <c r="AE20" i="3"/>
  <c r="BB20" i="3"/>
  <c r="BY20" i="3"/>
  <c r="AE24" i="3"/>
  <c r="BB24" i="3"/>
  <c r="BY24" i="3"/>
  <c r="K27" i="3"/>
  <c r="AS27" i="3"/>
  <c r="BP27" i="3"/>
  <c r="AE28" i="3"/>
  <c r="BB28" i="3"/>
  <c r="BY28" i="3"/>
  <c r="BB29" i="3"/>
  <c r="O32" i="3"/>
  <c r="AX32" i="3"/>
  <c r="AZ32" i="3" s="1"/>
  <c r="BY32" i="3"/>
  <c r="AE33" i="3"/>
  <c r="BU33" i="3"/>
  <c r="K35" i="3"/>
  <c r="BA35" i="3"/>
  <c r="AX36" i="3"/>
  <c r="BY36" i="3"/>
  <c r="AE37" i="3"/>
  <c r="BU37" i="3"/>
  <c r="BW37" i="3" s="1"/>
  <c r="K39" i="3"/>
  <c r="BA39" i="3"/>
  <c r="BC39" i="3" s="1"/>
  <c r="AX40" i="3"/>
  <c r="AZ40" i="3" s="1"/>
  <c r="BY40" i="3"/>
  <c r="AV41" i="3"/>
  <c r="BO43" i="3"/>
  <c r="K48" i="3"/>
  <c r="O49" i="3"/>
  <c r="BR49" i="3"/>
  <c r="BT49" i="3" s="1"/>
  <c r="BB50" i="3"/>
  <c r="K52" i="3"/>
  <c r="AE55" i="3"/>
  <c r="AT59" i="3"/>
  <c r="AD29" i="3"/>
  <c r="AF29" i="3" s="1"/>
  <c r="AY32" i="3"/>
  <c r="AU33" i="3"/>
  <c r="AW33" i="3" s="1"/>
  <c r="BV33" i="3"/>
  <c r="BB35" i="3"/>
  <c r="AY36" i="3"/>
  <c r="AU37" i="3"/>
  <c r="AW37" i="3" s="1"/>
  <c r="BV37" i="3"/>
  <c r="BB39" i="3"/>
  <c r="AY40" i="3"/>
  <c r="BP43" i="3"/>
  <c r="AE48" i="3"/>
  <c r="BS49" i="3"/>
  <c r="BO50" i="3"/>
  <c r="AE52" i="3"/>
  <c r="AR4" i="3"/>
  <c r="AT4" i="3" s="1"/>
  <c r="AD5" i="3"/>
  <c r="AF5" i="3" s="1"/>
  <c r="BA5" i="3"/>
  <c r="BC5" i="3" s="1"/>
  <c r="AR8" i="3"/>
  <c r="AT8" i="3" s="1"/>
  <c r="AD9" i="3"/>
  <c r="AF9" i="3" s="1"/>
  <c r="BA9" i="3"/>
  <c r="BC9" i="3" s="1"/>
  <c r="AR12" i="3"/>
  <c r="AT12" i="3" s="1"/>
  <c r="AD13" i="3"/>
  <c r="AF13" i="3" s="1"/>
  <c r="BA13" i="3"/>
  <c r="BC13" i="3" s="1"/>
  <c r="AR16" i="3"/>
  <c r="AT16" i="3" s="1"/>
  <c r="AD17" i="3"/>
  <c r="AF17" i="3" s="1"/>
  <c r="BA17" i="3"/>
  <c r="BC17" i="3" s="1"/>
  <c r="AR20" i="3"/>
  <c r="AT20" i="3" s="1"/>
  <c r="AD21" i="3"/>
  <c r="AF21" i="3" s="1"/>
  <c r="BA21" i="3"/>
  <c r="BC21" i="3" s="1"/>
  <c r="AR24" i="3"/>
  <c r="AT24" i="3" s="1"/>
  <c r="AD25" i="3"/>
  <c r="AF25" i="3" s="1"/>
  <c r="BA25" i="3"/>
  <c r="BC25" i="3" s="1"/>
  <c r="AU27" i="3"/>
  <c r="AW27" i="3" s="1"/>
  <c r="AR28" i="3"/>
  <c r="AT28" i="3" s="1"/>
  <c r="AE29" i="3"/>
  <c r="J30" i="3"/>
  <c r="L30" i="3" s="1"/>
  <c r="AU30" i="3"/>
  <c r="AW30" i="3" s="1"/>
  <c r="BU30" i="3"/>
  <c r="BW30" i="3" s="1"/>
  <c r="J32" i="3"/>
  <c r="L32" i="3" s="1"/>
  <c r="BP33" i="3"/>
  <c r="AS33" i="3"/>
  <c r="K33" i="3"/>
  <c r="L33" i="3" s="1"/>
  <c r="BO33" i="3"/>
  <c r="AR33" i="3"/>
  <c r="AV33" i="3"/>
  <c r="AC34" i="3"/>
  <c r="J36" i="3"/>
  <c r="L36" i="3" s="1"/>
  <c r="BP37" i="3"/>
  <c r="AS37" i="3"/>
  <c r="K37" i="3"/>
  <c r="L37" i="3" s="1"/>
  <c r="BO37" i="3"/>
  <c r="AR37" i="3"/>
  <c r="AT37" i="3" s="1"/>
  <c r="AV37" i="3"/>
  <c r="AC38" i="3"/>
  <c r="J40" i="3"/>
  <c r="L40" i="3" s="1"/>
  <c r="BP41" i="3"/>
  <c r="AX41" i="3"/>
  <c r="AZ41" i="3" s="1"/>
  <c r="J43" i="3"/>
  <c r="L43" i="3" s="1"/>
  <c r="BX43" i="3"/>
  <c r="BZ43" i="3" s="1"/>
  <c r="J49" i="3"/>
  <c r="L49" i="3" s="1"/>
  <c r="BY50" i="3"/>
  <c r="BA50" i="3"/>
  <c r="BX50" i="3"/>
  <c r="AB50" i="3"/>
  <c r="AY50" i="3"/>
  <c r="AA50" i="3"/>
  <c r="AC50" i="3" s="1"/>
  <c r="BV50" i="3"/>
  <c r="AX50" i="3"/>
  <c r="BU50" i="3"/>
  <c r="BW50" i="3" s="1"/>
  <c r="N50" i="3"/>
  <c r="O50" i="3" s="1"/>
  <c r="AV50" i="3"/>
  <c r="BS50" i="3"/>
  <c r="AU50" i="3"/>
  <c r="AW50" i="3" s="1"/>
  <c r="BP50" i="3"/>
  <c r="J53" i="3"/>
  <c r="J54" i="3"/>
  <c r="L54" i="3" s="1"/>
  <c r="AR55" i="3"/>
  <c r="AT55" i="3" s="1"/>
  <c r="BW58" i="3"/>
  <c r="BZ72" i="3"/>
  <c r="AF61" i="3"/>
  <c r="BR69" i="3"/>
  <c r="BT69" i="3" s="1"/>
  <c r="BX71" i="3"/>
  <c r="BZ71" i="3" s="1"/>
  <c r="BQ75" i="3"/>
  <c r="L82" i="3"/>
  <c r="BS85" i="3"/>
  <c r="AV85" i="3"/>
  <c r="N85" i="3"/>
  <c r="BB85" i="3"/>
  <c r="BA85" i="3"/>
  <c r="BC85" i="3" s="1"/>
  <c r="AB85" i="3"/>
  <c r="BX85" i="3"/>
  <c r="AY85" i="3"/>
  <c r="AX85" i="3"/>
  <c r="AZ85" i="3" s="1"/>
  <c r="BV85" i="3"/>
  <c r="K85" i="3"/>
  <c r="BU85" i="3"/>
  <c r="BW85" i="3" s="1"/>
  <c r="AU85" i="3"/>
  <c r="AW85" i="3" s="1"/>
  <c r="AS85" i="3"/>
  <c r="BR85" i="3"/>
  <c r="AR85" i="3"/>
  <c r="BO85" i="3"/>
  <c r="AE85" i="3"/>
  <c r="AD85" i="3"/>
  <c r="AF85" i="3" s="1"/>
  <c r="BQ91" i="3"/>
  <c r="AR96" i="3"/>
  <c r="AT96" i="3" s="1"/>
  <c r="AD96" i="3"/>
  <c r="AF96" i="3" s="1"/>
  <c r="M69" i="3"/>
  <c r="O69" i="3" s="1"/>
  <c r="J69" i="3"/>
  <c r="L69" i="3" s="1"/>
  <c r="BP69" i="3"/>
  <c r="BU71" i="3"/>
  <c r="AX71" i="3"/>
  <c r="AZ71" i="3" s="1"/>
  <c r="AA71" i="3"/>
  <c r="BR71" i="3"/>
  <c r="AU71" i="3"/>
  <c r="M71" i="3"/>
  <c r="BP71" i="3"/>
  <c r="AS71" i="3"/>
  <c r="K71" i="3"/>
  <c r="BO71" i="3"/>
  <c r="BQ71" i="3" s="1"/>
  <c r="M73" i="3"/>
  <c r="J73" i="3"/>
  <c r="BP73" i="3"/>
  <c r="BU75" i="3"/>
  <c r="AX75" i="3"/>
  <c r="AZ75" i="3" s="1"/>
  <c r="AA75" i="3"/>
  <c r="BS75" i="3"/>
  <c r="AV75" i="3"/>
  <c r="BR75" i="3"/>
  <c r="BT75" i="3" s="1"/>
  <c r="AU75" i="3"/>
  <c r="AW75" i="3" s="1"/>
  <c r="M75" i="3"/>
  <c r="BP75" i="3"/>
  <c r="AS75" i="3"/>
  <c r="K75" i="3"/>
  <c r="BV75" i="3"/>
  <c r="M85" i="3"/>
  <c r="O85" i="3" s="1"/>
  <c r="BR61" i="3"/>
  <c r="BT61" i="3" s="1"/>
  <c r="AU61" i="3"/>
  <c r="AR61" i="3"/>
  <c r="AT61" i="3" s="1"/>
  <c r="BT63" i="3"/>
  <c r="BR65" i="3"/>
  <c r="BT65" i="3" s="1"/>
  <c r="AU65" i="3"/>
  <c r="AW65" i="3" s="1"/>
  <c r="BO65" i="3"/>
  <c r="BQ65" i="3" s="1"/>
  <c r="AR65" i="3"/>
  <c r="AT65" i="3" s="1"/>
  <c r="BV65" i="3"/>
  <c r="BW65" i="3" s="1"/>
  <c r="AV65" i="3"/>
  <c r="BX65" i="3"/>
  <c r="BS69" i="3"/>
  <c r="BS71" i="3"/>
  <c r="BS73" i="3"/>
  <c r="BY75" i="3"/>
  <c r="BZ75" i="3" s="1"/>
  <c r="AS59" i="3"/>
  <c r="BS59" i="3"/>
  <c r="BT59" i="3" s="1"/>
  <c r="M61" i="3"/>
  <c r="AS61" i="3"/>
  <c r="BU61" i="3"/>
  <c r="AS63" i="3"/>
  <c r="AT63" i="3" s="1"/>
  <c r="BS63" i="3"/>
  <c r="M65" i="3"/>
  <c r="J65" i="3"/>
  <c r="BY65" i="3"/>
  <c r="K69" i="3"/>
  <c r="J71" i="3"/>
  <c r="L71" i="3" s="1"/>
  <c r="BV71" i="3"/>
  <c r="K73" i="3"/>
  <c r="J75" i="3"/>
  <c r="BB80" i="3"/>
  <c r="AD80" i="3"/>
  <c r="BY80" i="3"/>
  <c r="BZ80" i="3" s="1"/>
  <c r="BA80" i="3"/>
  <c r="AY80" i="3"/>
  <c r="AA80" i="3"/>
  <c r="AC80" i="3" s="1"/>
  <c r="BV80" i="3"/>
  <c r="AX80" i="3"/>
  <c r="AZ80" i="3" s="1"/>
  <c r="N80" i="3"/>
  <c r="BU80" i="3"/>
  <c r="AV80" i="3"/>
  <c r="BS80" i="3"/>
  <c r="AU80" i="3"/>
  <c r="AW80" i="3" s="1"/>
  <c r="BR80" i="3"/>
  <c r="BT80" i="3" s="1"/>
  <c r="K80" i="3"/>
  <c r="AS80" i="3"/>
  <c r="BO80" i="3"/>
  <c r="BQ80" i="3" s="1"/>
  <c r="AA85" i="3"/>
  <c r="AC85" i="3" s="1"/>
  <c r="AT88" i="3"/>
  <c r="AW137" i="3"/>
  <c r="AD41" i="3"/>
  <c r="BA41" i="3"/>
  <c r="BC41" i="3" s="1"/>
  <c r="BX41" i="3"/>
  <c r="BZ41" i="3" s="1"/>
  <c r="AD45" i="3"/>
  <c r="AF45" i="3" s="1"/>
  <c r="BA45" i="3"/>
  <c r="BX45" i="3"/>
  <c r="AD58" i="3"/>
  <c r="BO58" i="3"/>
  <c r="BQ58" i="3" s="1"/>
  <c r="BU59" i="3"/>
  <c r="AV61" i="3"/>
  <c r="BV61" i="3"/>
  <c r="BU63" i="3"/>
  <c r="AX65" i="3"/>
  <c r="BU68" i="3"/>
  <c r="AX68" i="3"/>
  <c r="AZ68" i="3" s="1"/>
  <c r="AA68" i="3"/>
  <c r="AC68" i="3" s="1"/>
  <c r="BR68" i="3"/>
  <c r="AU68" i="3"/>
  <c r="AW68" i="3" s="1"/>
  <c r="BO68" i="3"/>
  <c r="BQ68" i="3" s="1"/>
  <c r="AR68" i="3"/>
  <c r="AT68" i="3" s="1"/>
  <c r="BY68" i="3"/>
  <c r="BZ68" i="3" s="1"/>
  <c r="BB68" i="3"/>
  <c r="AE68" i="3"/>
  <c r="AF68" i="3" s="1"/>
  <c r="AY68" i="3"/>
  <c r="N69" i="3"/>
  <c r="BU69" i="3"/>
  <c r="N71" i="3"/>
  <c r="BY71" i="3"/>
  <c r="N73" i="3"/>
  <c r="BU73" i="3"/>
  <c r="BW73" i="3" s="1"/>
  <c r="AW74" i="3"/>
  <c r="N75" i="3"/>
  <c r="BU76" i="3"/>
  <c r="BW76" i="3" s="1"/>
  <c r="AX76" i="3"/>
  <c r="AZ76" i="3" s="1"/>
  <c r="AA76" i="3"/>
  <c r="BR76" i="3"/>
  <c r="BT76" i="3" s="1"/>
  <c r="AU76" i="3"/>
  <c r="AW76" i="3" s="1"/>
  <c r="BP76" i="3"/>
  <c r="AS76" i="3"/>
  <c r="K76" i="3"/>
  <c r="BO76" i="3"/>
  <c r="AR76" i="3"/>
  <c r="AT76" i="3" s="1"/>
  <c r="BY76" i="3"/>
  <c r="BZ76" i="3" s="1"/>
  <c r="BB76" i="3"/>
  <c r="BC76" i="3" s="1"/>
  <c r="AE76" i="3"/>
  <c r="BT77" i="3"/>
  <c r="BO78" i="3"/>
  <c r="BQ78" i="3" s="1"/>
  <c r="BB79" i="3"/>
  <c r="M80" i="3"/>
  <c r="AB81" i="3"/>
  <c r="AZ93" i="3"/>
  <c r="AE45" i="3"/>
  <c r="BB45" i="3"/>
  <c r="BY45" i="3"/>
  <c r="BC57" i="3"/>
  <c r="AE58" i="3"/>
  <c r="BP58" i="3"/>
  <c r="J59" i="3"/>
  <c r="AU59" i="3"/>
  <c r="BV59" i="3"/>
  <c r="J61" i="3"/>
  <c r="J63" i="3"/>
  <c r="L63" i="3" s="1"/>
  <c r="AU63" i="3"/>
  <c r="AW63" i="3" s="1"/>
  <c r="BV63" i="3"/>
  <c r="BQ64" i="3"/>
  <c r="K65" i="3"/>
  <c r="AY65" i="3"/>
  <c r="J66" i="3"/>
  <c r="N66" i="3"/>
  <c r="BU67" i="3"/>
  <c r="BW67" i="3" s="1"/>
  <c r="AX67" i="3"/>
  <c r="AZ67" i="3" s="1"/>
  <c r="AA67" i="3"/>
  <c r="AC67" i="3" s="1"/>
  <c r="BP67" i="3"/>
  <c r="AS67" i="3"/>
  <c r="AT67" i="3" s="1"/>
  <c r="K67" i="3"/>
  <c r="AV67" i="3"/>
  <c r="AW67" i="3" s="1"/>
  <c r="M68" i="3"/>
  <c r="O68" i="3" s="1"/>
  <c r="BY69" i="3"/>
  <c r="AB71" i="3"/>
  <c r="BY73" i="3"/>
  <c r="AB75" i="3"/>
  <c r="M76" i="3"/>
  <c r="J78" i="3"/>
  <c r="BV78" i="3"/>
  <c r="AY78" i="3"/>
  <c r="AB78" i="3"/>
  <c r="BU78" i="3"/>
  <c r="BW78" i="3" s="1"/>
  <c r="AX78" i="3"/>
  <c r="AZ78" i="3" s="1"/>
  <c r="AA78" i="3"/>
  <c r="AC78" i="3" s="1"/>
  <c r="BS78" i="3"/>
  <c r="BT78" i="3" s="1"/>
  <c r="AV78" i="3"/>
  <c r="AW78" i="3" s="1"/>
  <c r="N78" i="3"/>
  <c r="BV79" i="3"/>
  <c r="AX79" i="3"/>
  <c r="AZ79" i="3" s="1"/>
  <c r="AA79" i="3"/>
  <c r="AC79" i="3" s="1"/>
  <c r="BU79" i="3"/>
  <c r="BW79" i="3" s="1"/>
  <c r="AV79" i="3"/>
  <c r="N79" i="3"/>
  <c r="BS79" i="3"/>
  <c r="AU79" i="3"/>
  <c r="AW79" i="3" s="1"/>
  <c r="M79" i="3"/>
  <c r="O79" i="3" s="1"/>
  <c r="BR79" i="3"/>
  <c r="BT79" i="3" s="1"/>
  <c r="AS79" i="3"/>
  <c r="AT79" i="3" s="1"/>
  <c r="K79" i="3"/>
  <c r="BO79" i="3"/>
  <c r="BQ79" i="3" s="1"/>
  <c r="BB57" i="3"/>
  <c r="AR58" i="3"/>
  <c r="AT58" i="3" s="1"/>
  <c r="K59" i="3"/>
  <c r="AV59" i="3"/>
  <c r="BY59" i="3"/>
  <c r="BZ59" i="3" s="1"/>
  <c r="AE60" i="3"/>
  <c r="BP60" i="3"/>
  <c r="BQ60" i="3" s="1"/>
  <c r="K61" i="3"/>
  <c r="AX61" i="3"/>
  <c r="AZ61" i="3" s="1"/>
  <c r="BX61" i="3"/>
  <c r="BZ61" i="3" s="1"/>
  <c r="AD62" i="3"/>
  <c r="K63" i="3"/>
  <c r="AV63" i="3"/>
  <c r="BY63" i="3"/>
  <c r="BZ63" i="3" s="1"/>
  <c r="AE64" i="3"/>
  <c r="BP64" i="3"/>
  <c r="N65" i="3"/>
  <c r="AX66" i="3"/>
  <c r="AY67" i="3"/>
  <c r="BA68" i="3"/>
  <c r="BC68" i="3" s="1"/>
  <c r="AA69" i="3"/>
  <c r="AC69" i="3" s="1"/>
  <c r="AE71" i="3"/>
  <c r="BU72" i="3"/>
  <c r="AX72" i="3"/>
  <c r="AZ72" i="3" s="1"/>
  <c r="AA72" i="3"/>
  <c r="AC72" i="3" s="1"/>
  <c r="BR72" i="3"/>
  <c r="AU72" i="3"/>
  <c r="AW72" i="3" s="1"/>
  <c r="BO72" i="3"/>
  <c r="BQ72" i="3" s="1"/>
  <c r="AR72" i="3"/>
  <c r="AT72" i="3" s="1"/>
  <c r="BY72" i="3"/>
  <c r="BB72" i="3"/>
  <c r="AE72" i="3"/>
  <c r="AF72" i="3" s="1"/>
  <c r="BA72" i="3"/>
  <c r="AA73" i="3"/>
  <c r="AC73" i="3" s="1"/>
  <c r="AE75" i="3"/>
  <c r="J76" i="3"/>
  <c r="AB80" i="3"/>
  <c r="BP85" i="3"/>
  <c r="AS92" i="3"/>
  <c r="AR92" i="3"/>
  <c r="AT92" i="3" s="1"/>
  <c r="AD92" i="3"/>
  <c r="AF92" i="3" s="1"/>
  <c r="AD34" i="3"/>
  <c r="BA34" i="3"/>
  <c r="BC34" i="3" s="1"/>
  <c r="BX34" i="3"/>
  <c r="BZ34" i="3" s="1"/>
  <c r="AD38" i="3"/>
  <c r="AF38" i="3" s="1"/>
  <c r="BA38" i="3"/>
  <c r="BX38" i="3"/>
  <c r="BZ38" i="3" s="1"/>
  <c r="AR41" i="3"/>
  <c r="BO41" i="3"/>
  <c r="BQ41" i="3" s="1"/>
  <c r="AD42" i="3"/>
  <c r="BA42" i="3"/>
  <c r="BC42" i="3" s="1"/>
  <c r="BX42" i="3"/>
  <c r="BZ42" i="3" s="1"/>
  <c r="AR45" i="3"/>
  <c r="AT45" i="3" s="1"/>
  <c r="BO45" i="3"/>
  <c r="BQ45" i="3" s="1"/>
  <c r="AD46" i="3"/>
  <c r="BA46" i="3"/>
  <c r="BC46" i="3" s="1"/>
  <c r="AD57" i="3"/>
  <c r="AF57" i="3" s="1"/>
  <c r="BO57" i="3"/>
  <c r="BQ57" i="3" s="1"/>
  <c r="AS58" i="3"/>
  <c r="BR58" i="3"/>
  <c r="AX59" i="3"/>
  <c r="N61" i="3"/>
  <c r="AY61" i="3"/>
  <c r="BY61" i="3"/>
  <c r="AE62" i="3"/>
  <c r="AX63" i="3"/>
  <c r="BA65" i="3"/>
  <c r="BC65" i="3" s="1"/>
  <c r="K66" i="3"/>
  <c r="AY66" i="3"/>
  <c r="J67" i="3"/>
  <c r="L67" i="3" s="1"/>
  <c r="BB67" i="3"/>
  <c r="BP68" i="3"/>
  <c r="AE69" i="3"/>
  <c r="J70" i="3"/>
  <c r="L70" i="3" s="1"/>
  <c r="BU70" i="3"/>
  <c r="BW70" i="3" s="1"/>
  <c r="AX70" i="3"/>
  <c r="AZ70" i="3" s="1"/>
  <c r="AA70" i="3"/>
  <c r="AC70" i="3" s="1"/>
  <c r="BS70" i="3"/>
  <c r="AV70" i="3"/>
  <c r="AW70" i="3" s="1"/>
  <c r="N70" i="3"/>
  <c r="O70" i="3" s="1"/>
  <c r="BP70" i="3"/>
  <c r="BQ70" i="3" s="1"/>
  <c r="M72" i="3"/>
  <c r="O72" i="3" s="1"/>
  <c r="BP72" i="3"/>
  <c r="AE73" i="3"/>
  <c r="J74" i="3"/>
  <c r="L74" i="3" s="1"/>
  <c r="BU74" i="3"/>
  <c r="BW74" i="3" s="1"/>
  <c r="AX74" i="3"/>
  <c r="AZ74" i="3" s="1"/>
  <c r="AA74" i="3"/>
  <c r="AC74" i="3" s="1"/>
  <c r="BS74" i="3"/>
  <c r="AV74" i="3"/>
  <c r="N74" i="3"/>
  <c r="O74" i="3" s="1"/>
  <c r="BP74" i="3"/>
  <c r="BQ74" i="3" s="1"/>
  <c r="N76" i="3"/>
  <c r="K78" i="3"/>
  <c r="J79" i="3"/>
  <c r="L79" i="3" s="1"/>
  <c r="AE80" i="3"/>
  <c r="BY85" i="3"/>
  <c r="AE92" i="3"/>
  <c r="AE34" i="3"/>
  <c r="BB34" i="3"/>
  <c r="AE38" i="3"/>
  <c r="BB38" i="3"/>
  <c r="K41" i="3"/>
  <c r="L41" i="3" s="1"/>
  <c r="AS41" i="3"/>
  <c r="AE42" i="3"/>
  <c r="BB42" i="3"/>
  <c r="K45" i="3"/>
  <c r="L45" i="3" s="1"/>
  <c r="AS45" i="3"/>
  <c r="AE46" i="3"/>
  <c r="BB46" i="3"/>
  <c r="AE57" i="3"/>
  <c r="BP57" i="3"/>
  <c r="J58" i="3"/>
  <c r="BS58" i="3"/>
  <c r="M59" i="3"/>
  <c r="O59" i="3" s="1"/>
  <c r="AY59" i="3"/>
  <c r="BU60" i="3"/>
  <c r="BW60" i="3" s="1"/>
  <c r="AX60" i="3"/>
  <c r="AA60" i="3"/>
  <c r="AC60" i="3" s="1"/>
  <c r="AR60" i="3"/>
  <c r="BS60" i="3"/>
  <c r="BT60" i="3" s="1"/>
  <c r="BO62" i="3"/>
  <c r="BQ62" i="3" s="1"/>
  <c r="AR62" i="3"/>
  <c r="AT62" i="3" s="1"/>
  <c r="AS62" i="3"/>
  <c r="BS62" i="3"/>
  <c r="BT62" i="3" s="1"/>
  <c r="M63" i="3"/>
  <c r="AY63" i="3"/>
  <c r="BU64" i="3"/>
  <c r="BW64" i="3" s="1"/>
  <c r="AX64" i="3"/>
  <c r="AZ64" i="3" s="1"/>
  <c r="AA64" i="3"/>
  <c r="AR64" i="3"/>
  <c r="BS64" i="3"/>
  <c r="AA65" i="3"/>
  <c r="AC65" i="3" s="1"/>
  <c r="BB65" i="3"/>
  <c r="BB66" i="3"/>
  <c r="K68" i="3"/>
  <c r="L68" i="3" s="1"/>
  <c r="BS68" i="3"/>
  <c r="AS69" i="3"/>
  <c r="AR71" i="3"/>
  <c r="J72" i="3"/>
  <c r="L72" i="3" s="1"/>
  <c r="BS72" i="3"/>
  <c r="AS73" i="3"/>
  <c r="AR75" i="3"/>
  <c r="AT75" i="3" s="1"/>
  <c r="AB76" i="3"/>
  <c r="M78" i="3"/>
  <c r="O78" i="3" s="1"/>
  <c r="AB79" i="3"/>
  <c r="AR80" i="3"/>
  <c r="AT80" i="3" s="1"/>
  <c r="AR57" i="3"/>
  <c r="AT57" i="3" s="1"/>
  <c r="K58" i="3"/>
  <c r="N59" i="3"/>
  <c r="AS60" i="3"/>
  <c r="BV60" i="3"/>
  <c r="AA61" i="3"/>
  <c r="AC61" i="3" s="1"/>
  <c r="BA61" i="3"/>
  <c r="BC61" i="3" s="1"/>
  <c r="N63" i="3"/>
  <c r="AS64" i="3"/>
  <c r="BV64" i="3"/>
  <c r="AB65" i="3"/>
  <c r="BP65" i="3"/>
  <c r="M66" i="3"/>
  <c r="O66" i="3" s="1"/>
  <c r="BP66" i="3"/>
  <c r="BQ66" i="3" s="1"/>
  <c r="M67" i="3"/>
  <c r="O67" i="3" s="1"/>
  <c r="BO67" i="3"/>
  <c r="BQ67" i="3" s="1"/>
  <c r="N68" i="3"/>
  <c r="BV68" i="3"/>
  <c r="AV69" i="3"/>
  <c r="BT70" i="3"/>
  <c r="AV71" i="3"/>
  <c r="K72" i="3"/>
  <c r="BV72" i="3"/>
  <c r="AV73" i="3"/>
  <c r="BT74" i="3"/>
  <c r="AY75" i="3"/>
  <c r="AD76" i="3"/>
  <c r="AF76" i="3" s="1"/>
  <c r="AC77" i="3"/>
  <c r="AE78" i="3"/>
  <c r="AE79" i="3"/>
  <c r="BQ82" i="3"/>
  <c r="BC86" i="3"/>
  <c r="L91" i="3"/>
  <c r="BZ92" i="3"/>
  <c r="AE81" i="3"/>
  <c r="AR82" i="3"/>
  <c r="AT82" i="3" s="1"/>
  <c r="BR82" i="3"/>
  <c r="AR86" i="3"/>
  <c r="BR86" i="3"/>
  <c r="BT86" i="3" s="1"/>
  <c r="AY95" i="3"/>
  <c r="AB95" i="3"/>
  <c r="AY99" i="3"/>
  <c r="AB99" i="3"/>
  <c r="AV99" i="3"/>
  <c r="BQ99" i="3"/>
  <c r="BQ109" i="3"/>
  <c r="AW112" i="3"/>
  <c r="BO81" i="3"/>
  <c r="BQ81" i="3" s="1"/>
  <c r="BS82" i="3"/>
  <c r="BW83" i="3"/>
  <c r="BS86" i="3"/>
  <c r="BW87" i="3"/>
  <c r="AV66" i="3"/>
  <c r="AW66" i="3" s="1"/>
  <c r="BS66" i="3"/>
  <c r="BT66" i="3" s="1"/>
  <c r="AB69" i="3"/>
  <c r="AY69" i="3"/>
  <c r="AZ69" i="3" s="1"/>
  <c r="BV69" i="3"/>
  <c r="AB73" i="3"/>
  <c r="AY73" i="3"/>
  <c r="AZ73" i="3" s="1"/>
  <c r="BV73" i="3"/>
  <c r="AB77" i="3"/>
  <c r="AY77" i="3"/>
  <c r="AZ77" i="3" s="1"/>
  <c r="BV77" i="3"/>
  <c r="BW77" i="3" s="1"/>
  <c r="J80" i="3"/>
  <c r="L80" i="3" s="1"/>
  <c r="J81" i="3"/>
  <c r="L81" i="3" s="1"/>
  <c r="AS81" i="3"/>
  <c r="AT81" i="3" s="1"/>
  <c r="BR81" i="3"/>
  <c r="BT81" i="3" s="1"/>
  <c r="AV82" i="3"/>
  <c r="AW82" i="3" s="1"/>
  <c r="BU82" i="3"/>
  <c r="BW82" i="3" s="1"/>
  <c r="AZ83" i="3"/>
  <c r="AV86" i="3"/>
  <c r="AW86" i="3" s="1"/>
  <c r="BU86" i="3"/>
  <c r="AZ87" i="3"/>
  <c r="O101" i="3"/>
  <c r="L128" i="3"/>
  <c r="K81" i="3"/>
  <c r="AU81" i="3"/>
  <c r="AW81" i="3" s="1"/>
  <c r="M82" i="3"/>
  <c r="O82" i="3" s="1"/>
  <c r="BV82" i="3"/>
  <c r="AE84" i="3"/>
  <c r="AF84" i="3" s="1"/>
  <c r="BO84" i="3"/>
  <c r="M86" i="3"/>
  <c r="BV86" i="3"/>
  <c r="BV88" i="3"/>
  <c r="AY88" i="3"/>
  <c r="AB88" i="3"/>
  <c r="BU88" i="3"/>
  <c r="BW88" i="3" s="1"/>
  <c r="AX88" i="3"/>
  <c r="AZ88" i="3" s="1"/>
  <c r="AA88" i="3"/>
  <c r="AC88" i="3" s="1"/>
  <c r="BS88" i="3"/>
  <c r="AV88" i="3"/>
  <c r="N88" i="3"/>
  <c r="BR88" i="3"/>
  <c r="BT88" i="3" s="1"/>
  <c r="AU88" i="3"/>
  <c r="AW88" i="3" s="1"/>
  <c r="BS89" i="3"/>
  <c r="AV89" i="3"/>
  <c r="N89" i="3"/>
  <c r="BR89" i="3"/>
  <c r="AU89" i="3"/>
  <c r="AW89" i="3" s="1"/>
  <c r="BP89" i="3"/>
  <c r="AS89" i="3"/>
  <c r="K89" i="3"/>
  <c r="BO89" i="3"/>
  <c r="BQ89" i="3" s="1"/>
  <c r="AR89" i="3"/>
  <c r="AT89" i="3" s="1"/>
  <c r="M91" i="3"/>
  <c r="O91" i="3" s="1"/>
  <c r="BS93" i="3"/>
  <c r="AV93" i="3"/>
  <c r="N93" i="3"/>
  <c r="BR93" i="3"/>
  <c r="AU93" i="3"/>
  <c r="BP93" i="3"/>
  <c r="AS93" i="3"/>
  <c r="K93" i="3"/>
  <c r="BO93" i="3"/>
  <c r="AR93" i="3"/>
  <c r="AT93" i="3" s="1"/>
  <c r="M95" i="3"/>
  <c r="O95" i="3" s="1"/>
  <c r="BS97" i="3"/>
  <c r="AV97" i="3"/>
  <c r="N97" i="3"/>
  <c r="BR97" i="3"/>
  <c r="AU97" i="3"/>
  <c r="BP97" i="3"/>
  <c r="AS97" i="3"/>
  <c r="K97" i="3"/>
  <c r="BO97" i="3"/>
  <c r="BQ97" i="3" s="1"/>
  <c r="AR97" i="3"/>
  <c r="M99" i="3"/>
  <c r="O99" i="3" s="1"/>
  <c r="AT103" i="3"/>
  <c r="J108" i="3"/>
  <c r="L108" i="3" s="1"/>
  <c r="BP108" i="3"/>
  <c r="AD108" i="3"/>
  <c r="AF108" i="3" s="1"/>
  <c r="BB108" i="3"/>
  <c r="BA108" i="3"/>
  <c r="BC108" i="3" s="1"/>
  <c r="AB108" i="3"/>
  <c r="BY108" i="3"/>
  <c r="AA108" i="3"/>
  <c r="AC108" i="3" s="1"/>
  <c r="BX108" i="3"/>
  <c r="AY108" i="3"/>
  <c r="AX108" i="3"/>
  <c r="AZ108" i="3" s="1"/>
  <c r="N108" i="3"/>
  <c r="BV108" i="3"/>
  <c r="M108" i="3"/>
  <c r="BU108" i="3"/>
  <c r="BW108" i="3" s="1"/>
  <c r="AV108" i="3"/>
  <c r="BS108" i="3"/>
  <c r="BT108" i="3" s="1"/>
  <c r="AD69" i="3"/>
  <c r="AF69" i="3" s="1"/>
  <c r="BA69" i="3"/>
  <c r="BC69" i="3" s="1"/>
  <c r="BX69" i="3"/>
  <c r="BZ69" i="3" s="1"/>
  <c r="AD73" i="3"/>
  <c r="AF73" i="3" s="1"/>
  <c r="BA73" i="3"/>
  <c r="BC73" i="3" s="1"/>
  <c r="BX73" i="3"/>
  <c r="BZ73" i="3" s="1"/>
  <c r="AD77" i="3"/>
  <c r="AF77" i="3" s="1"/>
  <c r="BA77" i="3"/>
  <c r="BX77" i="3"/>
  <c r="BZ77" i="3" s="1"/>
  <c r="AV81" i="3"/>
  <c r="BU81" i="3"/>
  <c r="N82" i="3"/>
  <c r="AX82" i="3"/>
  <c r="AZ82" i="3" s="1"/>
  <c r="AC83" i="3"/>
  <c r="BV84" i="3"/>
  <c r="BW84" i="3" s="1"/>
  <c r="AY84" i="3"/>
  <c r="AB84" i="3"/>
  <c r="AC84" i="3" s="1"/>
  <c r="BP84" i="3"/>
  <c r="J85" i="3"/>
  <c r="N86" i="3"/>
  <c r="AX86" i="3"/>
  <c r="AZ86" i="3" s="1"/>
  <c r="AC87" i="3"/>
  <c r="M88" i="3"/>
  <c r="M89" i="3"/>
  <c r="J89" i="3"/>
  <c r="L89" i="3" s="1"/>
  <c r="BA89" i="3"/>
  <c r="BC89" i="3" s="1"/>
  <c r="N91" i="3"/>
  <c r="M93" i="3"/>
  <c r="O93" i="3" s="1"/>
  <c r="J93" i="3"/>
  <c r="BA93" i="3"/>
  <c r="BC93" i="3" s="1"/>
  <c r="N95" i="3"/>
  <c r="M97" i="3"/>
  <c r="J97" i="3"/>
  <c r="L97" i="3" s="1"/>
  <c r="BA97" i="3"/>
  <c r="N99" i="3"/>
  <c r="AE77" i="3"/>
  <c r="BB77" i="3"/>
  <c r="BY77" i="3"/>
  <c r="N81" i="3"/>
  <c r="O81" i="3" s="1"/>
  <c r="BV81" i="3"/>
  <c r="AY82" i="3"/>
  <c r="BX82" i="3"/>
  <c r="BZ82" i="3" s="1"/>
  <c r="AR84" i="3"/>
  <c r="AY86" i="3"/>
  <c r="BX86" i="3"/>
  <c r="BZ86" i="3" s="1"/>
  <c r="BB97" i="3"/>
  <c r="O110" i="3"/>
  <c r="AX81" i="3"/>
  <c r="AZ81" i="3" s="1"/>
  <c r="AA82" i="3"/>
  <c r="BY82" i="3"/>
  <c r="AD83" i="3"/>
  <c r="AF83" i="3" s="1"/>
  <c r="AS84" i="3"/>
  <c r="BR84" i="3"/>
  <c r="AA86" i="3"/>
  <c r="AC86" i="3" s="1"/>
  <c r="BY86" i="3"/>
  <c r="AD87" i="3"/>
  <c r="J88" i="3"/>
  <c r="BB88" i="3"/>
  <c r="BC88" i="3" s="1"/>
  <c r="AR91" i="3"/>
  <c r="BV92" i="3"/>
  <c r="AY92" i="3"/>
  <c r="AB92" i="3"/>
  <c r="BU92" i="3"/>
  <c r="BW92" i="3" s="1"/>
  <c r="AX92" i="3"/>
  <c r="AZ92" i="3" s="1"/>
  <c r="AA92" i="3"/>
  <c r="AC92" i="3" s="1"/>
  <c r="BS92" i="3"/>
  <c r="AV92" i="3"/>
  <c r="N92" i="3"/>
  <c r="BR92" i="3"/>
  <c r="AU92" i="3"/>
  <c r="AW92" i="3" s="1"/>
  <c r="BA92" i="3"/>
  <c r="AR95" i="3"/>
  <c r="BV96" i="3"/>
  <c r="AY96" i="3"/>
  <c r="AB96" i="3"/>
  <c r="BU96" i="3"/>
  <c r="BW96" i="3" s="1"/>
  <c r="AX96" i="3"/>
  <c r="AZ96" i="3" s="1"/>
  <c r="AA96" i="3"/>
  <c r="BS96" i="3"/>
  <c r="AV96" i="3"/>
  <c r="N96" i="3"/>
  <c r="BR96" i="3"/>
  <c r="BT96" i="3" s="1"/>
  <c r="AU96" i="3"/>
  <c r="AW96" i="3" s="1"/>
  <c r="BA96" i="3"/>
  <c r="BC96" i="3" s="1"/>
  <c r="AR99" i="3"/>
  <c r="AS108" i="3"/>
  <c r="AD66" i="3"/>
  <c r="AF66" i="3" s="1"/>
  <c r="BA66" i="3"/>
  <c r="BX66" i="3"/>
  <c r="BZ66" i="3" s="1"/>
  <c r="AR69" i="3"/>
  <c r="BO69" i="3"/>
  <c r="BQ69" i="3" s="1"/>
  <c r="AD70" i="3"/>
  <c r="AF70" i="3" s="1"/>
  <c r="BA70" i="3"/>
  <c r="BC70" i="3" s="1"/>
  <c r="BX70" i="3"/>
  <c r="BZ70" i="3" s="1"/>
  <c r="AR73" i="3"/>
  <c r="AT73" i="3" s="1"/>
  <c r="BO73" i="3"/>
  <c r="BQ73" i="3" s="1"/>
  <c r="AD74" i="3"/>
  <c r="AF74" i="3" s="1"/>
  <c r="BA74" i="3"/>
  <c r="BC74" i="3" s="1"/>
  <c r="BX74" i="3"/>
  <c r="BZ74" i="3" s="1"/>
  <c r="J77" i="3"/>
  <c r="L77" i="3" s="1"/>
  <c r="AR77" i="3"/>
  <c r="AT77" i="3" s="1"/>
  <c r="BO77" i="3"/>
  <c r="BQ77" i="3" s="1"/>
  <c r="AD78" i="3"/>
  <c r="AF78" i="3" s="1"/>
  <c r="BA78" i="3"/>
  <c r="BC78" i="3" s="1"/>
  <c r="BX78" i="3"/>
  <c r="BZ78" i="3" s="1"/>
  <c r="AA81" i="3"/>
  <c r="AY81" i="3"/>
  <c r="BX81" i="3"/>
  <c r="BZ81" i="3" s="1"/>
  <c r="AB82" i="3"/>
  <c r="BY83" i="3"/>
  <c r="BZ83" i="3" s="1"/>
  <c r="BB83" i="3"/>
  <c r="BC83" i="3" s="1"/>
  <c r="AE83" i="3"/>
  <c r="BP83" i="3"/>
  <c r="BQ83" i="3" s="1"/>
  <c r="J84" i="3"/>
  <c r="L84" i="3" s="1"/>
  <c r="BS84" i="3"/>
  <c r="AB86" i="3"/>
  <c r="BY87" i="3"/>
  <c r="BB87" i="3"/>
  <c r="BC87" i="3" s="1"/>
  <c r="AE87" i="3"/>
  <c r="BX87" i="3"/>
  <c r="BZ87" i="3" s="1"/>
  <c r="BP87" i="3"/>
  <c r="K88" i="3"/>
  <c r="AA89" i="3"/>
  <c r="AC89" i="3" s="1"/>
  <c r="BU89" i="3"/>
  <c r="BW89" i="3" s="1"/>
  <c r="AC90" i="3"/>
  <c r="BW90" i="3"/>
  <c r="AS91" i="3"/>
  <c r="M92" i="3"/>
  <c r="O92" i="3" s="1"/>
  <c r="BB92" i="3"/>
  <c r="AA93" i="3"/>
  <c r="AC93" i="3" s="1"/>
  <c r="BU93" i="3"/>
  <c r="BW93" i="3" s="1"/>
  <c r="AC94" i="3"/>
  <c r="BW94" i="3"/>
  <c r="AS95" i="3"/>
  <c r="M96" i="3"/>
  <c r="O96" i="3" s="1"/>
  <c r="BB96" i="3"/>
  <c r="AA97" i="3"/>
  <c r="AC97" i="3" s="1"/>
  <c r="BU97" i="3"/>
  <c r="BW97" i="3" s="1"/>
  <c r="AC98" i="3"/>
  <c r="BW98" i="3"/>
  <c r="AS99" i="3"/>
  <c r="J100" i="3"/>
  <c r="BP100" i="3"/>
  <c r="AD100" i="3"/>
  <c r="AF100" i="3" s="1"/>
  <c r="BB100" i="3"/>
  <c r="BA100" i="3"/>
  <c r="AB100" i="3"/>
  <c r="BY100" i="3"/>
  <c r="AA100" i="3"/>
  <c r="BX100" i="3"/>
  <c r="BZ100" i="3" s="1"/>
  <c r="AY100" i="3"/>
  <c r="AX100" i="3"/>
  <c r="N100" i="3"/>
  <c r="O100" i="3" s="1"/>
  <c r="BV100" i="3"/>
  <c r="BW100" i="3" s="1"/>
  <c r="BR107" i="3"/>
  <c r="AU107" i="3"/>
  <c r="AW107" i="3" s="1"/>
  <c r="BB107" i="3"/>
  <c r="BA107" i="3"/>
  <c r="AB107" i="3"/>
  <c r="BY107" i="3"/>
  <c r="AA107" i="3"/>
  <c r="BX107" i="3"/>
  <c r="BZ107" i="3" s="1"/>
  <c r="AY107" i="3"/>
  <c r="AX107" i="3"/>
  <c r="N107" i="3"/>
  <c r="BV107" i="3"/>
  <c r="K107" i="3"/>
  <c r="BU107" i="3"/>
  <c r="BW107" i="3" s="1"/>
  <c r="AV107" i="3"/>
  <c r="AS107" i="3"/>
  <c r="BS107" i="3"/>
  <c r="AR107" i="3"/>
  <c r="BO107" i="3"/>
  <c r="BQ107" i="3" s="1"/>
  <c r="AE107" i="3"/>
  <c r="AU108" i="3"/>
  <c r="AW108" i="3" s="1"/>
  <c r="BS119" i="3"/>
  <c r="AV119" i="3"/>
  <c r="N119" i="3"/>
  <c r="BR119" i="3"/>
  <c r="BT119" i="3" s="1"/>
  <c r="AU119" i="3"/>
  <c r="AW119" i="3" s="1"/>
  <c r="BP119" i="3"/>
  <c r="AS119" i="3"/>
  <c r="K119" i="3"/>
  <c r="BO119" i="3"/>
  <c r="AR119" i="3"/>
  <c r="AY119" i="3"/>
  <c r="AX119" i="3"/>
  <c r="AZ119" i="3" s="1"/>
  <c r="BY119" i="3"/>
  <c r="AE119" i="3"/>
  <c r="BX119" i="3"/>
  <c r="BZ119" i="3" s="1"/>
  <c r="AD119" i="3"/>
  <c r="BV119" i="3"/>
  <c r="AB119" i="3"/>
  <c r="BU119" i="3"/>
  <c r="AA119" i="3"/>
  <c r="AC119" i="3" s="1"/>
  <c r="BB119" i="3"/>
  <c r="BA119" i="3"/>
  <c r="BC119" i="3" s="1"/>
  <c r="AZ123" i="3"/>
  <c r="BA79" i="3"/>
  <c r="BC79" i="3" s="1"/>
  <c r="BY79" i="3"/>
  <c r="BZ79" i="3" s="1"/>
  <c r="BA81" i="3"/>
  <c r="AD82" i="3"/>
  <c r="AS83" i="3"/>
  <c r="AT83" i="3" s="1"/>
  <c r="BR83" i="3"/>
  <c r="BT83" i="3" s="1"/>
  <c r="AV84" i="3"/>
  <c r="AW84" i="3" s="1"/>
  <c r="AD86" i="3"/>
  <c r="AS87" i="3"/>
  <c r="AT87" i="3" s="1"/>
  <c r="BR87" i="3"/>
  <c r="BP88" i="3"/>
  <c r="BQ88" i="3" s="1"/>
  <c r="AU91" i="3"/>
  <c r="AW91" i="3" s="1"/>
  <c r="J92" i="3"/>
  <c r="BO92" i="3"/>
  <c r="AU95" i="3"/>
  <c r="J96" i="3"/>
  <c r="BO96" i="3"/>
  <c r="BQ96" i="3" s="1"/>
  <c r="AU99" i="3"/>
  <c r="AW99" i="3" s="1"/>
  <c r="K100" i="3"/>
  <c r="BR103" i="3"/>
  <c r="BT103" i="3" s="1"/>
  <c r="AU103" i="3"/>
  <c r="BB103" i="3"/>
  <c r="BA103" i="3"/>
  <c r="AB103" i="3"/>
  <c r="BY103" i="3"/>
  <c r="AA103" i="3"/>
  <c r="BX103" i="3"/>
  <c r="BZ103" i="3" s="1"/>
  <c r="AY103" i="3"/>
  <c r="AX103" i="3"/>
  <c r="AZ103" i="3" s="1"/>
  <c r="N103" i="3"/>
  <c r="BV103" i="3"/>
  <c r="K103" i="3"/>
  <c r="BU103" i="3"/>
  <c r="AV103" i="3"/>
  <c r="AS103" i="3"/>
  <c r="J104" i="3"/>
  <c r="L104" i="3" s="1"/>
  <c r="BP104" i="3"/>
  <c r="AD104" i="3"/>
  <c r="BB104" i="3"/>
  <c r="BA104" i="3"/>
  <c r="AB104" i="3"/>
  <c r="BY104" i="3"/>
  <c r="AA104" i="3"/>
  <c r="BX104" i="3"/>
  <c r="BZ104" i="3" s="1"/>
  <c r="AY104" i="3"/>
  <c r="AX104" i="3"/>
  <c r="AZ104" i="3" s="1"/>
  <c r="N104" i="3"/>
  <c r="BV104" i="3"/>
  <c r="BW104" i="3" s="1"/>
  <c r="M104" i="3"/>
  <c r="O104" i="3" s="1"/>
  <c r="BS127" i="3"/>
  <c r="AV127" i="3"/>
  <c r="N127" i="3"/>
  <c r="BR127" i="3"/>
  <c r="BT127" i="3" s="1"/>
  <c r="AU127" i="3"/>
  <c r="BP127" i="3"/>
  <c r="AS127" i="3"/>
  <c r="K127" i="3"/>
  <c r="BO127" i="3"/>
  <c r="BQ127" i="3" s="1"/>
  <c r="AR127" i="3"/>
  <c r="AT127" i="3" s="1"/>
  <c r="BY127" i="3"/>
  <c r="BB127" i="3"/>
  <c r="AE127" i="3"/>
  <c r="BA127" i="3"/>
  <c r="BC127" i="3" s="1"/>
  <c r="AY127" i="3"/>
  <c r="AX127" i="3"/>
  <c r="AD127" i="3"/>
  <c r="AF127" i="3" s="1"/>
  <c r="AB127" i="3"/>
  <c r="AA127" i="3"/>
  <c r="AC127" i="3" s="1"/>
  <c r="BX127" i="3"/>
  <c r="BV127" i="3"/>
  <c r="BW127" i="3" s="1"/>
  <c r="AD59" i="3"/>
  <c r="AF59" i="3" s="1"/>
  <c r="BA59" i="3"/>
  <c r="BC59" i="3" s="1"/>
  <c r="AD63" i="3"/>
  <c r="AF63" i="3" s="1"/>
  <c r="BA63" i="3"/>
  <c r="BC63" i="3" s="1"/>
  <c r="AR66" i="3"/>
  <c r="AT66" i="3" s="1"/>
  <c r="AD67" i="3"/>
  <c r="AF67" i="3" s="1"/>
  <c r="BA67" i="3"/>
  <c r="BC67" i="3" s="1"/>
  <c r="AU69" i="3"/>
  <c r="AW69" i="3" s="1"/>
  <c r="AR70" i="3"/>
  <c r="AT70" i="3" s="1"/>
  <c r="AD71" i="3"/>
  <c r="BA71" i="3"/>
  <c r="BC71" i="3" s="1"/>
  <c r="AU73" i="3"/>
  <c r="AW73" i="3" s="1"/>
  <c r="AR74" i="3"/>
  <c r="AT74" i="3" s="1"/>
  <c r="AD75" i="3"/>
  <c r="AF75" i="3" s="1"/>
  <c r="BA75" i="3"/>
  <c r="BC75" i="3" s="1"/>
  <c r="AU77" i="3"/>
  <c r="AW77" i="3" s="1"/>
  <c r="AR78" i="3"/>
  <c r="AT78" i="3" s="1"/>
  <c r="AD79" i="3"/>
  <c r="AF79" i="3" s="1"/>
  <c r="AD81" i="3"/>
  <c r="AF81" i="3" s="1"/>
  <c r="BB81" i="3"/>
  <c r="BP82" i="3"/>
  <c r="AS82" i="3"/>
  <c r="K82" i="3"/>
  <c r="AE82" i="3"/>
  <c r="J83" i="3"/>
  <c r="L83" i="3" s="1"/>
  <c r="BS83" i="3"/>
  <c r="AX84" i="3"/>
  <c r="AZ84" i="3" s="1"/>
  <c r="BX84" i="3"/>
  <c r="BZ84" i="3" s="1"/>
  <c r="BP86" i="3"/>
  <c r="BQ86" i="3" s="1"/>
  <c r="AS86" i="3"/>
  <c r="K86" i="3"/>
  <c r="L86" i="3" s="1"/>
  <c r="AE86" i="3"/>
  <c r="J87" i="3"/>
  <c r="L87" i="3" s="1"/>
  <c r="BS87" i="3"/>
  <c r="AD88" i="3"/>
  <c r="AF88" i="3" s="1"/>
  <c r="AD89" i="3"/>
  <c r="AF89" i="3" s="1"/>
  <c r="BX89" i="3"/>
  <c r="BZ89" i="3" s="1"/>
  <c r="K92" i="3"/>
  <c r="BP92" i="3"/>
  <c r="AD93" i="3"/>
  <c r="AF93" i="3" s="1"/>
  <c r="BX93" i="3"/>
  <c r="BZ93" i="3" s="1"/>
  <c r="AV95" i="3"/>
  <c r="K96" i="3"/>
  <c r="BP96" i="3"/>
  <c r="AD97" i="3"/>
  <c r="AF97" i="3" s="1"/>
  <c r="BX97" i="3"/>
  <c r="BZ97" i="3" s="1"/>
  <c r="M103" i="3"/>
  <c r="J103" i="3"/>
  <c r="AD107" i="3"/>
  <c r="AF107" i="3" s="1"/>
  <c r="BW105" i="3"/>
  <c r="BV114" i="3"/>
  <c r="AY114" i="3"/>
  <c r="AB114" i="3"/>
  <c r="BU114" i="3"/>
  <c r="BW114" i="3" s="1"/>
  <c r="AX114" i="3"/>
  <c r="AA114" i="3"/>
  <c r="BS114" i="3"/>
  <c r="AV114" i="3"/>
  <c r="N114" i="3"/>
  <c r="O114" i="3" s="1"/>
  <c r="BR114" i="3"/>
  <c r="BT114" i="3" s="1"/>
  <c r="AU114" i="3"/>
  <c r="AW114" i="3" s="1"/>
  <c r="BA114" i="3"/>
  <c r="BC114" i="3" s="1"/>
  <c r="M119" i="3"/>
  <c r="O119" i="3" s="1"/>
  <c r="J119" i="3"/>
  <c r="L119" i="3" s="1"/>
  <c r="M127" i="3"/>
  <c r="O127" i="3" s="1"/>
  <c r="O137" i="3"/>
  <c r="AZ140" i="3"/>
  <c r="BB114" i="3"/>
  <c r="AY125" i="3"/>
  <c r="AB125" i="3"/>
  <c r="AX125" i="3"/>
  <c r="AA125" i="3"/>
  <c r="AC125" i="3" s="1"/>
  <c r="AV125" i="3"/>
  <c r="N125" i="3"/>
  <c r="O129" i="3"/>
  <c r="BS131" i="3"/>
  <c r="AV131" i="3"/>
  <c r="N131" i="3"/>
  <c r="BR131" i="3"/>
  <c r="AU131" i="3"/>
  <c r="BP131" i="3"/>
  <c r="AS131" i="3"/>
  <c r="K131" i="3"/>
  <c r="BO131" i="3"/>
  <c r="AR131" i="3"/>
  <c r="AT131" i="3" s="1"/>
  <c r="BY131" i="3"/>
  <c r="BZ131" i="3" s="1"/>
  <c r="BB131" i="3"/>
  <c r="AE131" i="3"/>
  <c r="BU131" i="3"/>
  <c r="BW131" i="3" s="1"/>
  <c r="AX131" i="3"/>
  <c r="AA131" i="3"/>
  <c r="BZ165" i="3"/>
  <c r="M107" i="3"/>
  <c r="O107" i="3" s="1"/>
  <c r="BV110" i="3"/>
  <c r="AY110" i="3"/>
  <c r="AB110" i="3"/>
  <c r="BU110" i="3"/>
  <c r="BW110" i="3" s="1"/>
  <c r="AX110" i="3"/>
  <c r="AA110" i="3"/>
  <c r="AC110" i="3" s="1"/>
  <c r="AR110" i="3"/>
  <c r="AT110" i="3" s="1"/>
  <c r="BR110" i="3"/>
  <c r="BP112" i="3"/>
  <c r="AS112" i="3"/>
  <c r="K112" i="3"/>
  <c r="BO112" i="3"/>
  <c r="BQ112" i="3" s="1"/>
  <c r="AR112" i="3"/>
  <c r="AT112" i="3" s="1"/>
  <c r="BY112" i="3"/>
  <c r="BB112" i="3"/>
  <c r="AE112" i="3"/>
  <c r="BX112" i="3"/>
  <c r="BA112" i="3"/>
  <c r="BC112" i="3" s="1"/>
  <c r="AD112" i="3"/>
  <c r="AV112" i="3"/>
  <c r="BV118" i="3"/>
  <c r="AY118" i="3"/>
  <c r="AB118" i="3"/>
  <c r="BU118" i="3"/>
  <c r="BW118" i="3" s="1"/>
  <c r="AX118" i="3"/>
  <c r="AZ118" i="3" s="1"/>
  <c r="AA118" i="3"/>
  <c r="BS118" i="3"/>
  <c r="AV118" i="3"/>
  <c r="N118" i="3"/>
  <c r="BR118" i="3"/>
  <c r="BT118" i="3" s="1"/>
  <c r="AU118" i="3"/>
  <c r="BA118" i="3"/>
  <c r="BV122" i="3"/>
  <c r="AY122" i="3"/>
  <c r="AB122" i="3"/>
  <c r="BU122" i="3"/>
  <c r="BW122" i="3" s="1"/>
  <c r="AX122" i="3"/>
  <c r="AZ122" i="3" s="1"/>
  <c r="AA122" i="3"/>
  <c r="BS122" i="3"/>
  <c r="AV122" i="3"/>
  <c r="N122" i="3"/>
  <c r="BR122" i="3"/>
  <c r="BT122" i="3" s="1"/>
  <c r="AU122" i="3"/>
  <c r="BP122" i="3"/>
  <c r="AS122" i="3"/>
  <c r="K122" i="3"/>
  <c r="J125" i="3"/>
  <c r="M131" i="3"/>
  <c r="O131" i="3" s="1"/>
  <c r="AS110" i="3"/>
  <c r="BS110" i="3"/>
  <c r="J112" i="3"/>
  <c r="L112" i="3" s="1"/>
  <c r="AY113" i="3"/>
  <c r="AB113" i="3"/>
  <c r="AX113" i="3"/>
  <c r="AZ113" i="3" s="1"/>
  <c r="AA113" i="3"/>
  <c r="AC113" i="3" s="1"/>
  <c r="J114" i="3"/>
  <c r="L114" i="3" s="1"/>
  <c r="BO114" i="3"/>
  <c r="M118" i="3"/>
  <c r="O118" i="3" s="1"/>
  <c r="BB118" i="3"/>
  <c r="M122" i="3"/>
  <c r="O122" i="3" s="1"/>
  <c r="BO122" i="3"/>
  <c r="BQ122" i="3" s="1"/>
  <c r="AF123" i="3"/>
  <c r="K125" i="3"/>
  <c r="BT132" i="3"/>
  <c r="BU102" i="3"/>
  <c r="BW102" i="3" s="1"/>
  <c r="AX102" i="3"/>
  <c r="AZ102" i="3" s="1"/>
  <c r="AA102" i="3"/>
  <c r="AC102" i="3" s="1"/>
  <c r="BP102" i="3"/>
  <c r="BQ102" i="3" s="1"/>
  <c r="BU106" i="3"/>
  <c r="AX106" i="3"/>
  <c r="AZ106" i="3" s="1"/>
  <c r="AA106" i="3"/>
  <c r="AC106" i="3" s="1"/>
  <c r="BP106" i="3"/>
  <c r="BQ106" i="3" s="1"/>
  <c r="J107" i="3"/>
  <c r="L107" i="3" s="1"/>
  <c r="AX112" i="3"/>
  <c r="J113" i="3"/>
  <c r="K114" i="3"/>
  <c r="BP114" i="3"/>
  <c r="J130" i="3"/>
  <c r="L130" i="3" s="1"/>
  <c r="L148" i="3"/>
  <c r="AR102" i="3"/>
  <c r="AT102" i="3" s="1"/>
  <c r="AR106" i="3"/>
  <c r="AT106" i="3" s="1"/>
  <c r="J110" i="3"/>
  <c r="L110" i="3" s="1"/>
  <c r="AU110" i="3"/>
  <c r="BX110" i="3"/>
  <c r="BQ111" i="3"/>
  <c r="AY112" i="3"/>
  <c r="K113" i="3"/>
  <c r="AY117" i="3"/>
  <c r="AB117" i="3"/>
  <c r="AX117" i="3"/>
  <c r="AA117" i="3"/>
  <c r="AC117" i="3" s="1"/>
  <c r="J118" i="3"/>
  <c r="BO118" i="3"/>
  <c r="BQ118" i="3" s="1"/>
  <c r="J122" i="3"/>
  <c r="L122" i="3" s="1"/>
  <c r="BX122" i="3"/>
  <c r="M125" i="3"/>
  <c r="BC126" i="3"/>
  <c r="AB131" i="3"/>
  <c r="BZ135" i="3"/>
  <c r="AD90" i="3"/>
  <c r="BA90" i="3"/>
  <c r="BC90" i="3" s="1"/>
  <c r="BX90" i="3"/>
  <c r="BZ90" i="3" s="1"/>
  <c r="AA91" i="3"/>
  <c r="AC91" i="3" s="1"/>
  <c r="AX91" i="3"/>
  <c r="BU91" i="3"/>
  <c r="BW91" i="3" s="1"/>
  <c r="AD94" i="3"/>
  <c r="AF94" i="3" s="1"/>
  <c r="BA94" i="3"/>
  <c r="BX94" i="3"/>
  <c r="AA95" i="3"/>
  <c r="AC95" i="3" s="1"/>
  <c r="AX95" i="3"/>
  <c r="AZ95" i="3" s="1"/>
  <c r="BU95" i="3"/>
  <c r="AD98" i="3"/>
  <c r="BA98" i="3"/>
  <c r="BC98" i="3" s="1"/>
  <c r="BX98" i="3"/>
  <c r="AA99" i="3"/>
  <c r="AC99" i="3" s="1"/>
  <c r="AX99" i="3"/>
  <c r="AZ99" i="3" s="1"/>
  <c r="AE101" i="3"/>
  <c r="BO101" i="3"/>
  <c r="BQ101" i="3" s="1"/>
  <c r="AS102" i="3"/>
  <c r="BR102" i="3"/>
  <c r="AE105" i="3"/>
  <c r="BO105" i="3"/>
  <c r="BQ105" i="3" s="1"/>
  <c r="AS106" i="3"/>
  <c r="BR106" i="3"/>
  <c r="AE109" i="3"/>
  <c r="K110" i="3"/>
  <c r="AV110" i="3"/>
  <c r="BY110" i="3"/>
  <c r="AE111" i="3"/>
  <c r="AF111" i="3" s="1"/>
  <c r="M112" i="3"/>
  <c r="O112" i="3" s="1"/>
  <c r="AD114" i="3"/>
  <c r="BX114" i="3"/>
  <c r="J117" i="3"/>
  <c r="K118" i="3"/>
  <c r="BP118" i="3"/>
  <c r="BY122" i="3"/>
  <c r="O128" i="3"/>
  <c r="BQ129" i="3"/>
  <c r="AE130" i="3"/>
  <c r="AD131" i="3"/>
  <c r="AF131" i="3" s="1"/>
  <c r="AE90" i="3"/>
  <c r="BB90" i="3"/>
  <c r="BY90" i="3"/>
  <c r="AB91" i="3"/>
  <c r="AY91" i="3"/>
  <c r="BV91" i="3"/>
  <c r="AE94" i="3"/>
  <c r="BB94" i="3"/>
  <c r="BY94" i="3"/>
  <c r="BV95" i="3"/>
  <c r="AE98" i="3"/>
  <c r="BB98" i="3"/>
  <c r="BY98" i="3"/>
  <c r="J102" i="3"/>
  <c r="BS102" i="3"/>
  <c r="J106" i="3"/>
  <c r="BS106" i="3"/>
  <c r="N112" i="3"/>
  <c r="M113" i="3"/>
  <c r="AE114" i="3"/>
  <c r="BY114" i="3"/>
  <c r="K117" i="3"/>
  <c r="AY121" i="3"/>
  <c r="AB121" i="3"/>
  <c r="AX121" i="3"/>
  <c r="AZ121" i="3" s="1"/>
  <c r="AA121" i="3"/>
  <c r="AV121" i="3"/>
  <c r="AW121" i="3" s="1"/>
  <c r="N121" i="3"/>
  <c r="O121" i="3" s="1"/>
  <c r="AD122" i="3"/>
  <c r="AR125" i="3"/>
  <c r="AR130" i="3"/>
  <c r="BW136" i="3"/>
  <c r="M139" i="3"/>
  <c r="O139" i="3" s="1"/>
  <c r="J139" i="3"/>
  <c r="L139" i="3" s="1"/>
  <c r="BA139" i="3"/>
  <c r="BC139" i="3" s="1"/>
  <c r="BY99" i="3"/>
  <c r="BZ99" i="3" s="1"/>
  <c r="AR101" i="3"/>
  <c r="AT101" i="3" s="1"/>
  <c r="K102" i="3"/>
  <c r="AU102" i="3"/>
  <c r="AW102" i="3" s="1"/>
  <c r="BV102" i="3"/>
  <c r="AR105" i="3"/>
  <c r="AT105" i="3" s="1"/>
  <c r="K106" i="3"/>
  <c r="AU106" i="3"/>
  <c r="AW106" i="3" s="1"/>
  <c r="BV106" i="3"/>
  <c r="BY109" i="3"/>
  <c r="BZ109" i="3" s="1"/>
  <c r="BB109" i="3"/>
  <c r="AR109" i="3"/>
  <c r="AT109" i="3" s="1"/>
  <c r="BR109" i="3"/>
  <c r="BT109" i="3" s="1"/>
  <c r="BA110" i="3"/>
  <c r="BS111" i="3"/>
  <c r="AV111" i="3"/>
  <c r="N111" i="3"/>
  <c r="O111" i="3" s="1"/>
  <c r="BR111" i="3"/>
  <c r="AU111" i="3"/>
  <c r="AW111" i="3" s="1"/>
  <c r="AR111" i="3"/>
  <c r="AT111" i="3" s="1"/>
  <c r="BU111" i="3"/>
  <c r="BW111" i="3" s="1"/>
  <c r="BR112" i="3"/>
  <c r="BT112" i="3" s="1"/>
  <c r="N113" i="3"/>
  <c r="AD118" i="3"/>
  <c r="BX118" i="3"/>
  <c r="J121" i="3"/>
  <c r="AE122" i="3"/>
  <c r="BS123" i="3"/>
  <c r="AV123" i="3"/>
  <c r="N123" i="3"/>
  <c r="O123" i="3" s="1"/>
  <c r="BR123" i="3"/>
  <c r="BT123" i="3" s="1"/>
  <c r="AU123" i="3"/>
  <c r="AW123" i="3" s="1"/>
  <c r="BP123" i="3"/>
  <c r="AS123" i="3"/>
  <c r="K123" i="3"/>
  <c r="BO123" i="3"/>
  <c r="AR123" i="3"/>
  <c r="AT123" i="3" s="1"/>
  <c r="BY123" i="3"/>
  <c r="BZ123" i="3" s="1"/>
  <c r="BB123" i="3"/>
  <c r="AE123" i="3"/>
  <c r="BA123" i="3"/>
  <c r="AS125" i="3"/>
  <c r="BV126" i="3"/>
  <c r="AY126" i="3"/>
  <c r="AB126" i="3"/>
  <c r="BU126" i="3"/>
  <c r="BW126" i="3" s="1"/>
  <c r="AX126" i="3"/>
  <c r="AA126" i="3"/>
  <c r="BS126" i="3"/>
  <c r="AV126" i="3"/>
  <c r="N126" i="3"/>
  <c r="BR126" i="3"/>
  <c r="AU126" i="3"/>
  <c r="AW126" i="3" s="1"/>
  <c r="BP126" i="3"/>
  <c r="BQ126" i="3" s="1"/>
  <c r="AS126" i="3"/>
  <c r="AT126" i="3" s="1"/>
  <c r="K126" i="3"/>
  <c r="L126" i="3" s="1"/>
  <c r="AY131" i="3"/>
  <c r="BQ133" i="3"/>
  <c r="AY162" i="3"/>
  <c r="AA162" i="3"/>
  <c r="AC162" i="3" s="1"/>
  <c r="BV162" i="3"/>
  <c r="AX162" i="3"/>
  <c r="AZ162" i="3" s="1"/>
  <c r="AV162" i="3"/>
  <c r="BS162" i="3"/>
  <c r="AU162" i="3"/>
  <c r="AW162" i="3" s="1"/>
  <c r="K162" i="3"/>
  <c r="BR162" i="3"/>
  <c r="BT162" i="3" s="1"/>
  <c r="AS162" i="3"/>
  <c r="AR162" i="3"/>
  <c r="BY162" i="3"/>
  <c r="AE162" i="3"/>
  <c r="BX162" i="3"/>
  <c r="AD162" i="3"/>
  <c r="AF162" i="3" s="1"/>
  <c r="BU162" i="3"/>
  <c r="BW162" i="3" s="1"/>
  <c r="BP162" i="3"/>
  <c r="AB162" i="3"/>
  <c r="BB162" i="3"/>
  <c r="BO162" i="3"/>
  <c r="BQ162" i="3" s="1"/>
  <c r="BA162" i="3"/>
  <c r="BC162" i="3" s="1"/>
  <c r="N162" i="3"/>
  <c r="AR90" i="3"/>
  <c r="BO90" i="3"/>
  <c r="BQ90" i="3" s="1"/>
  <c r="AD91" i="3"/>
  <c r="BA91" i="3"/>
  <c r="BX91" i="3"/>
  <c r="BZ91" i="3" s="1"/>
  <c r="J94" i="3"/>
  <c r="L94" i="3" s="1"/>
  <c r="AR94" i="3"/>
  <c r="AD95" i="3"/>
  <c r="AF95" i="3" s="1"/>
  <c r="BA95" i="3"/>
  <c r="BX95" i="3"/>
  <c r="BZ95" i="3" s="1"/>
  <c r="J98" i="3"/>
  <c r="L98" i="3" s="1"/>
  <c r="AR98" i="3"/>
  <c r="AT98" i="3" s="1"/>
  <c r="AD99" i="3"/>
  <c r="BA99" i="3"/>
  <c r="BC99" i="3" s="1"/>
  <c r="AV102" i="3"/>
  <c r="AV106" i="3"/>
  <c r="N110" i="3"/>
  <c r="BB110" i="3"/>
  <c r="AS111" i="3"/>
  <c r="BV111" i="3"/>
  <c r="AA112" i="3"/>
  <c r="AC112" i="3" s="1"/>
  <c r="BS112" i="3"/>
  <c r="AR114" i="3"/>
  <c r="AT114" i="3" s="1"/>
  <c r="BS115" i="3"/>
  <c r="AV115" i="3"/>
  <c r="N115" i="3"/>
  <c r="BR115" i="3"/>
  <c r="AU115" i="3"/>
  <c r="AW115" i="3" s="1"/>
  <c r="BP115" i="3"/>
  <c r="AS115" i="3"/>
  <c r="K115" i="3"/>
  <c r="BO115" i="3"/>
  <c r="BQ115" i="3" s="1"/>
  <c r="AR115" i="3"/>
  <c r="M117" i="3"/>
  <c r="AE118" i="3"/>
  <c r="BY118" i="3"/>
  <c r="K121" i="3"/>
  <c r="M126" i="3"/>
  <c r="O126" i="3" s="1"/>
  <c r="BX126" i="3"/>
  <c r="BB130" i="3"/>
  <c r="BA131" i="3"/>
  <c r="BA133" i="3"/>
  <c r="BC133" i="3" s="1"/>
  <c r="AB133" i="3"/>
  <c r="AY133" i="3"/>
  <c r="AA133" i="3"/>
  <c r="AC133" i="3" s="1"/>
  <c r="AX133" i="3"/>
  <c r="N133" i="3"/>
  <c r="O133" i="3" s="1"/>
  <c r="AU133" i="3"/>
  <c r="AW133" i="3" s="1"/>
  <c r="AS133" i="3"/>
  <c r="AT133" i="3" s="1"/>
  <c r="J133" i="3"/>
  <c r="BS135" i="3"/>
  <c r="AV135" i="3"/>
  <c r="N135" i="3"/>
  <c r="BR135" i="3"/>
  <c r="BT135" i="3" s="1"/>
  <c r="AU135" i="3"/>
  <c r="BO135" i="3"/>
  <c r="BQ135" i="3" s="1"/>
  <c r="AR135" i="3"/>
  <c r="AT135" i="3" s="1"/>
  <c r="BP135" i="3"/>
  <c r="AB135" i="3"/>
  <c r="BB135" i="3"/>
  <c r="AA135" i="3"/>
  <c r="BA135" i="3"/>
  <c r="BC135" i="3" s="1"/>
  <c r="K135" i="3"/>
  <c r="AY135" i="3"/>
  <c r="BY135" i="3"/>
  <c r="AX135" i="3"/>
  <c r="AZ135" i="3" s="1"/>
  <c r="AS135" i="3"/>
  <c r="BU135" i="3"/>
  <c r="BW135" i="3" s="1"/>
  <c r="AE135" i="3"/>
  <c r="AF135" i="3" s="1"/>
  <c r="BZ143" i="3"/>
  <c r="K90" i="3"/>
  <c r="L90" i="3" s="1"/>
  <c r="AS90" i="3"/>
  <c r="AE91" i="3"/>
  <c r="BB91" i="3"/>
  <c r="K94" i="3"/>
  <c r="AS94" i="3"/>
  <c r="AE95" i="3"/>
  <c r="BB95" i="3"/>
  <c r="K98" i="3"/>
  <c r="AS98" i="3"/>
  <c r="AE99" i="3"/>
  <c r="BB99" i="3"/>
  <c r="BO100" i="3"/>
  <c r="BQ100" i="3" s="1"/>
  <c r="AR100" i="3"/>
  <c r="AT100" i="3" s="1"/>
  <c r="AE100" i="3"/>
  <c r="J101" i="3"/>
  <c r="L101" i="3" s="1"/>
  <c r="AY102" i="3"/>
  <c r="BX102" i="3"/>
  <c r="BZ102" i="3" s="1"/>
  <c r="BO104" i="3"/>
  <c r="AR104" i="3"/>
  <c r="AT104" i="3" s="1"/>
  <c r="AE104" i="3"/>
  <c r="J105" i="3"/>
  <c r="L105" i="3" s="1"/>
  <c r="AY106" i="3"/>
  <c r="BX106" i="3"/>
  <c r="BZ106" i="3" s="1"/>
  <c r="BO108" i="3"/>
  <c r="BQ108" i="3" s="1"/>
  <c r="AR108" i="3"/>
  <c r="AE108" i="3"/>
  <c r="J109" i="3"/>
  <c r="L109" i="3" s="1"/>
  <c r="AB112" i="3"/>
  <c r="AR113" i="3"/>
  <c r="AT113" i="3" s="1"/>
  <c r="AS114" i="3"/>
  <c r="M115" i="3"/>
  <c r="J115" i="3"/>
  <c r="L115" i="3" s="1"/>
  <c r="BA115" i="3"/>
  <c r="BC115" i="3" s="1"/>
  <c r="N117" i="3"/>
  <c r="AR122" i="3"/>
  <c r="AT122" i="3" s="1"/>
  <c r="BU123" i="3"/>
  <c r="BW123" i="3" s="1"/>
  <c r="AU125" i="3"/>
  <c r="AW125" i="3" s="1"/>
  <c r="BY126" i="3"/>
  <c r="AY129" i="3"/>
  <c r="AB129" i="3"/>
  <c r="AX129" i="3"/>
  <c r="AA129" i="3"/>
  <c r="AC129" i="3" s="1"/>
  <c r="AV129" i="3"/>
  <c r="AW129" i="3" s="1"/>
  <c r="N129" i="3"/>
  <c r="AR129" i="3"/>
  <c r="AT129" i="3" s="1"/>
  <c r="BO130" i="3"/>
  <c r="BQ130" i="3" s="1"/>
  <c r="AW132" i="3"/>
  <c r="K133" i="3"/>
  <c r="AS137" i="3"/>
  <c r="AR137" i="3"/>
  <c r="AB137" i="3"/>
  <c r="N137" i="3"/>
  <c r="AY137" i="3"/>
  <c r="AV137" i="3"/>
  <c r="J137" i="3"/>
  <c r="L137" i="3" s="1"/>
  <c r="AX139" i="3"/>
  <c r="AD130" i="3"/>
  <c r="BA130" i="3"/>
  <c r="BX130" i="3"/>
  <c r="BZ130" i="3" s="1"/>
  <c r="AW134" i="3"/>
  <c r="BV138" i="3"/>
  <c r="AY138" i="3"/>
  <c r="AB138" i="3"/>
  <c r="BU138" i="3"/>
  <c r="AX138" i="3"/>
  <c r="AZ138" i="3" s="1"/>
  <c r="AA138" i="3"/>
  <c r="BS138" i="3"/>
  <c r="AV138" i="3"/>
  <c r="N138" i="3"/>
  <c r="BR138" i="3"/>
  <c r="BT138" i="3" s="1"/>
  <c r="AU138" i="3"/>
  <c r="AW138" i="3" s="1"/>
  <c r="BS139" i="3"/>
  <c r="AV139" i="3"/>
  <c r="N139" i="3"/>
  <c r="BR139" i="3"/>
  <c r="BT139" i="3" s="1"/>
  <c r="AU139" i="3"/>
  <c r="BP139" i="3"/>
  <c r="AS139" i="3"/>
  <c r="K139" i="3"/>
  <c r="BO139" i="3"/>
  <c r="BQ139" i="3" s="1"/>
  <c r="AR139" i="3"/>
  <c r="AY139" i="3"/>
  <c r="AF153" i="3"/>
  <c r="AT161" i="3"/>
  <c r="AF170" i="3"/>
  <c r="O190" i="3"/>
  <c r="BV142" i="3"/>
  <c r="AY142" i="3"/>
  <c r="AB142" i="3"/>
  <c r="BU142" i="3"/>
  <c r="BW142" i="3" s="1"/>
  <c r="AX142" i="3"/>
  <c r="AA142" i="3"/>
  <c r="BS142" i="3"/>
  <c r="AV142" i="3"/>
  <c r="N142" i="3"/>
  <c r="BR142" i="3"/>
  <c r="AU142" i="3"/>
  <c r="AW142" i="3" s="1"/>
  <c r="BP142" i="3"/>
  <c r="AS142" i="3"/>
  <c r="K142" i="3"/>
  <c r="BA142" i="3"/>
  <c r="O165" i="3"/>
  <c r="O134" i="3"/>
  <c r="BA138" i="3"/>
  <c r="BC138" i="3" s="1"/>
  <c r="AY141" i="3"/>
  <c r="AB141" i="3"/>
  <c r="AX141" i="3"/>
  <c r="AA141" i="3"/>
  <c r="AC141" i="3" s="1"/>
  <c r="AV141" i="3"/>
  <c r="AW141" i="3" s="1"/>
  <c r="M142" i="3"/>
  <c r="O142" i="3" s="1"/>
  <c r="BB142" i="3"/>
  <c r="AY149" i="3"/>
  <c r="AB149" i="3"/>
  <c r="AX149" i="3"/>
  <c r="AA149" i="3"/>
  <c r="AV149" i="3"/>
  <c r="N149" i="3"/>
  <c r="AU149" i="3"/>
  <c r="AW149" i="3" s="1"/>
  <c r="M149" i="3"/>
  <c r="BC161" i="3"/>
  <c r="K130" i="3"/>
  <c r="AS130" i="3"/>
  <c r="BP130" i="3"/>
  <c r="BW133" i="3"/>
  <c r="M135" i="3"/>
  <c r="O135" i="3" s="1"/>
  <c r="J135" i="3"/>
  <c r="L135" i="3" s="1"/>
  <c r="K138" i="3"/>
  <c r="AA139" i="3"/>
  <c r="K141" i="3"/>
  <c r="L141" i="3" s="1"/>
  <c r="J142" i="3"/>
  <c r="BO142" i="3"/>
  <c r="BS147" i="3"/>
  <c r="AV147" i="3"/>
  <c r="N147" i="3"/>
  <c r="O147" i="3" s="1"/>
  <c r="BR147" i="3"/>
  <c r="AU147" i="3"/>
  <c r="AW147" i="3" s="1"/>
  <c r="BP147" i="3"/>
  <c r="AS147" i="3"/>
  <c r="K147" i="3"/>
  <c r="BO147" i="3"/>
  <c r="AR147" i="3"/>
  <c r="AT147" i="3" s="1"/>
  <c r="BY147" i="3"/>
  <c r="BZ147" i="3" s="1"/>
  <c r="BB147" i="3"/>
  <c r="BC147" i="3" s="1"/>
  <c r="AE147" i="3"/>
  <c r="AF147" i="3" s="1"/>
  <c r="K149" i="3"/>
  <c r="L149" i="3" s="1"/>
  <c r="BQ150" i="3"/>
  <c r="AC156" i="3"/>
  <c r="BW186" i="3"/>
  <c r="BO138" i="3"/>
  <c r="AB139" i="3"/>
  <c r="AD116" i="3"/>
  <c r="BA116" i="3"/>
  <c r="BC116" i="3" s="1"/>
  <c r="BX116" i="3"/>
  <c r="AD120" i="3"/>
  <c r="BA120" i="3"/>
  <c r="BC120" i="3" s="1"/>
  <c r="BX120" i="3"/>
  <c r="J123" i="3"/>
  <c r="L123" i="3" s="1"/>
  <c r="AD124" i="3"/>
  <c r="AF124" i="3" s="1"/>
  <c r="BA124" i="3"/>
  <c r="BX124" i="3"/>
  <c r="BZ124" i="3" s="1"/>
  <c r="J127" i="3"/>
  <c r="L127" i="3" s="1"/>
  <c r="AD128" i="3"/>
  <c r="BA128" i="3"/>
  <c r="BX128" i="3"/>
  <c r="BZ128" i="3" s="1"/>
  <c r="AU130" i="3"/>
  <c r="BR130" i="3"/>
  <c r="J131" i="3"/>
  <c r="L131" i="3" s="1"/>
  <c r="AD132" i="3"/>
  <c r="BA132" i="3"/>
  <c r="BC132" i="3" s="1"/>
  <c r="BX132" i="3"/>
  <c r="BP136" i="3"/>
  <c r="AU136" i="3"/>
  <c r="AW136" i="3" s="1"/>
  <c r="BV136" i="3"/>
  <c r="BP138" i="3"/>
  <c r="BU139" i="3"/>
  <c r="M141" i="3"/>
  <c r="O141" i="3" s="1"/>
  <c r="AE116" i="3"/>
  <c r="BB116" i="3"/>
  <c r="BY116" i="3"/>
  <c r="AE120" i="3"/>
  <c r="BB120" i="3"/>
  <c r="BY120" i="3"/>
  <c r="AE124" i="3"/>
  <c r="BB124" i="3"/>
  <c r="BY124" i="3"/>
  <c r="AE128" i="3"/>
  <c r="BB128" i="3"/>
  <c r="BY128" i="3"/>
  <c r="N130" i="3"/>
  <c r="O130" i="3" s="1"/>
  <c r="AV130" i="3"/>
  <c r="BS130" i="3"/>
  <c r="AE132" i="3"/>
  <c r="BB132" i="3"/>
  <c r="BY132" i="3"/>
  <c r="AV136" i="3"/>
  <c r="AD138" i="3"/>
  <c r="AD139" i="3"/>
  <c r="BV139" i="3"/>
  <c r="N141" i="3"/>
  <c r="AD142" i="3"/>
  <c r="BX142" i="3"/>
  <c r="BZ142" i="3" s="1"/>
  <c r="BV146" i="3"/>
  <c r="AY146" i="3"/>
  <c r="AB146" i="3"/>
  <c r="BU146" i="3"/>
  <c r="BW146" i="3" s="1"/>
  <c r="AX146" i="3"/>
  <c r="AZ146" i="3" s="1"/>
  <c r="AA146" i="3"/>
  <c r="BS146" i="3"/>
  <c r="AV146" i="3"/>
  <c r="N146" i="3"/>
  <c r="BR146" i="3"/>
  <c r="AU146" i="3"/>
  <c r="AW146" i="3" s="1"/>
  <c r="BP146" i="3"/>
  <c r="AS146" i="3"/>
  <c r="AT146" i="3" s="1"/>
  <c r="K146" i="3"/>
  <c r="L146" i="3" s="1"/>
  <c r="BA146" i="3"/>
  <c r="AR149" i="3"/>
  <c r="M151" i="3"/>
  <c r="O151" i="3" s="1"/>
  <c r="J151" i="3"/>
  <c r="AD133" i="3"/>
  <c r="AF133" i="3" s="1"/>
  <c r="BV134" i="3"/>
  <c r="AY134" i="3"/>
  <c r="AZ134" i="3" s="1"/>
  <c r="AB134" i="3"/>
  <c r="AC134" i="3" s="1"/>
  <c r="BU134" i="3"/>
  <c r="BW134" i="3" s="1"/>
  <c r="BR134" i="3"/>
  <c r="BT134" i="3" s="1"/>
  <c r="BP134" i="3"/>
  <c r="BQ134" i="3" s="1"/>
  <c r="BY136" i="3"/>
  <c r="AE138" i="3"/>
  <c r="AE139" i="3"/>
  <c r="AE142" i="3"/>
  <c r="BY142" i="3"/>
  <c r="AX143" i="3"/>
  <c r="AZ143" i="3" s="1"/>
  <c r="M146" i="3"/>
  <c r="BB146" i="3"/>
  <c r="AA147" i="3"/>
  <c r="BU147" i="3"/>
  <c r="BW147" i="3" s="1"/>
  <c r="AS149" i="3"/>
  <c r="BY150" i="3"/>
  <c r="BC156" i="3"/>
  <c r="AT164" i="3"/>
  <c r="AD101" i="3"/>
  <c r="AF101" i="3" s="1"/>
  <c r="BA101" i="3"/>
  <c r="BC101" i="3" s="1"/>
  <c r="AD105" i="3"/>
  <c r="AF105" i="3" s="1"/>
  <c r="BA105" i="3"/>
  <c r="BC105" i="3" s="1"/>
  <c r="AD109" i="3"/>
  <c r="BA109" i="3"/>
  <c r="AD113" i="3"/>
  <c r="BA113" i="3"/>
  <c r="BC113" i="3" s="1"/>
  <c r="AR116" i="3"/>
  <c r="AT116" i="3" s="1"/>
  <c r="BO116" i="3"/>
  <c r="BQ116" i="3" s="1"/>
  <c r="AD117" i="3"/>
  <c r="AF117" i="3" s="1"/>
  <c r="BA117" i="3"/>
  <c r="BC117" i="3" s="1"/>
  <c r="AR120" i="3"/>
  <c r="BO120" i="3"/>
  <c r="BQ120" i="3" s="1"/>
  <c r="AD121" i="3"/>
  <c r="BA121" i="3"/>
  <c r="AR124" i="3"/>
  <c r="BO124" i="3"/>
  <c r="BQ124" i="3" s="1"/>
  <c r="AD125" i="3"/>
  <c r="BA125" i="3"/>
  <c r="BC125" i="3" s="1"/>
  <c r="AR128" i="3"/>
  <c r="AT128" i="3" s="1"/>
  <c r="BO128" i="3"/>
  <c r="BQ128" i="3" s="1"/>
  <c r="AD129" i="3"/>
  <c r="AF129" i="3" s="1"/>
  <c r="BA129" i="3"/>
  <c r="BC129" i="3" s="1"/>
  <c r="AA130" i="3"/>
  <c r="AX130" i="3"/>
  <c r="AZ130" i="3" s="1"/>
  <c r="BU130" i="3"/>
  <c r="BW130" i="3" s="1"/>
  <c r="AR132" i="3"/>
  <c r="BO132" i="3"/>
  <c r="BQ132" i="3" s="1"/>
  <c r="BY133" i="3"/>
  <c r="BZ133" i="3" s="1"/>
  <c r="AE133" i="3"/>
  <c r="AR134" i="3"/>
  <c r="AT134" i="3" s="1"/>
  <c r="AX136" i="3"/>
  <c r="AZ136" i="3" s="1"/>
  <c r="BX138" i="3"/>
  <c r="BZ138" i="3" s="1"/>
  <c r="BX139" i="3"/>
  <c r="BZ139" i="3" s="1"/>
  <c r="AY145" i="3"/>
  <c r="AB145" i="3"/>
  <c r="AX145" i="3"/>
  <c r="AZ145" i="3" s="1"/>
  <c r="AA145" i="3"/>
  <c r="AV145" i="3"/>
  <c r="AW145" i="3" s="1"/>
  <c r="N145" i="3"/>
  <c r="O145" i="3" s="1"/>
  <c r="AB147" i="3"/>
  <c r="BV147" i="3"/>
  <c r="M150" i="3"/>
  <c r="O150" i="3" s="1"/>
  <c r="J150" i="3"/>
  <c r="L150" i="3" s="1"/>
  <c r="AE151" i="3"/>
  <c r="BO153" i="3"/>
  <c r="BQ153" i="3" s="1"/>
  <c r="AR153" i="3"/>
  <c r="AT153" i="3" s="1"/>
  <c r="BP153" i="3"/>
  <c r="AB153" i="3"/>
  <c r="BB153" i="3"/>
  <c r="AA153" i="3"/>
  <c r="BA153" i="3"/>
  <c r="BC153" i="3" s="1"/>
  <c r="AY153" i="3"/>
  <c r="N153" i="3"/>
  <c r="BY153" i="3"/>
  <c r="AX153" i="3"/>
  <c r="BX153" i="3"/>
  <c r="BV153" i="3"/>
  <c r="AV153" i="3"/>
  <c r="K153" i="3"/>
  <c r="BU153" i="3"/>
  <c r="BW153" i="3" s="1"/>
  <c r="AU153" i="3"/>
  <c r="BR153" i="3"/>
  <c r="BT153" i="3" s="1"/>
  <c r="AE153" i="3"/>
  <c r="AY161" i="3"/>
  <c r="AA161" i="3"/>
  <c r="BV161" i="3"/>
  <c r="AX161" i="3"/>
  <c r="N161" i="3"/>
  <c r="BS161" i="3"/>
  <c r="AU161" i="3"/>
  <c r="AW161" i="3" s="1"/>
  <c r="BR161" i="3"/>
  <c r="K161" i="3"/>
  <c r="AS161" i="3"/>
  <c r="BY161" i="3"/>
  <c r="AE161" i="3"/>
  <c r="BX161" i="3"/>
  <c r="BZ161" i="3" s="1"/>
  <c r="AD161" i="3"/>
  <c r="AF161" i="3" s="1"/>
  <c r="BU161" i="3"/>
  <c r="BW161" i="3" s="1"/>
  <c r="BP161" i="3"/>
  <c r="AB161" i="3"/>
  <c r="BO161" i="3"/>
  <c r="BQ161" i="3" s="1"/>
  <c r="BB161" i="3"/>
  <c r="AV161" i="3"/>
  <c r="AE113" i="3"/>
  <c r="BB113" i="3"/>
  <c r="K116" i="3"/>
  <c r="L116" i="3" s="1"/>
  <c r="AS116" i="3"/>
  <c r="AE117" i="3"/>
  <c r="BB117" i="3"/>
  <c r="K120" i="3"/>
  <c r="L120" i="3" s="1"/>
  <c r="AS120" i="3"/>
  <c r="AE121" i="3"/>
  <c r="BB121" i="3"/>
  <c r="K124" i="3"/>
  <c r="L124" i="3" s="1"/>
  <c r="AS124" i="3"/>
  <c r="AE125" i="3"/>
  <c r="BB125" i="3"/>
  <c r="K128" i="3"/>
  <c r="AS128" i="3"/>
  <c r="AE129" i="3"/>
  <c r="BB129" i="3"/>
  <c r="AB130" i="3"/>
  <c r="AY130" i="3"/>
  <c r="K132" i="3"/>
  <c r="L132" i="3" s="1"/>
  <c r="AS132" i="3"/>
  <c r="M136" i="3"/>
  <c r="O136" i="3" s="1"/>
  <c r="AY136" i="3"/>
  <c r="AR138" i="3"/>
  <c r="AT138" i="3" s="1"/>
  <c r="BY138" i="3"/>
  <c r="BY139" i="3"/>
  <c r="AR141" i="3"/>
  <c r="AT141" i="3" s="1"/>
  <c r="AR142" i="3"/>
  <c r="AT142" i="3" s="1"/>
  <c r="BS143" i="3"/>
  <c r="AV143" i="3"/>
  <c r="N143" i="3"/>
  <c r="O143" i="3" s="1"/>
  <c r="BR143" i="3"/>
  <c r="BT143" i="3" s="1"/>
  <c r="AU143" i="3"/>
  <c r="AW143" i="3" s="1"/>
  <c r="BP143" i="3"/>
  <c r="AS143" i="3"/>
  <c r="K143" i="3"/>
  <c r="BO143" i="3"/>
  <c r="AR143" i="3"/>
  <c r="AT143" i="3" s="1"/>
  <c r="BY143" i="3"/>
  <c r="BB143" i="3"/>
  <c r="BC143" i="3" s="1"/>
  <c r="AE143" i="3"/>
  <c r="AF143" i="3" s="1"/>
  <c r="J145" i="3"/>
  <c r="L145" i="3" s="1"/>
  <c r="BO146" i="3"/>
  <c r="BQ146" i="3" s="1"/>
  <c r="AR151" i="3"/>
  <c r="AT151" i="3" s="1"/>
  <c r="J153" i="3"/>
  <c r="L153" i="3" s="1"/>
  <c r="M153" i="3"/>
  <c r="O153" i="3" s="1"/>
  <c r="AY165" i="3"/>
  <c r="AA165" i="3"/>
  <c r="BV165" i="3"/>
  <c r="AX165" i="3"/>
  <c r="N165" i="3"/>
  <c r="BS165" i="3"/>
  <c r="AU165" i="3"/>
  <c r="BR165" i="3"/>
  <c r="BT165" i="3" s="1"/>
  <c r="K165" i="3"/>
  <c r="AS165" i="3"/>
  <c r="BO165" i="3"/>
  <c r="BQ165" i="3" s="1"/>
  <c r="BY165" i="3"/>
  <c r="BA165" i="3"/>
  <c r="BC165" i="3" s="1"/>
  <c r="BB165" i="3"/>
  <c r="AV165" i="3"/>
  <c r="AR165" i="3"/>
  <c r="AE165" i="3"/>
  <c r="AD165" i="3"/>
  <c r="AB165" i="3"/>
  <c r="BU165" i="3"/>
  <c r="BW165" i="3" s="1"/>
  <c r="M182" i="3"/>
  <c r="O182" i="3" s="1"/>
  <c r="J182" i="3"/>
  <c r="L182" i="3" s="1"/>
  <c r="BO182" i="3"/>
  <c r="AV182" i="3"/>
  <c r="AS182" i="3"/>
  <c r="AE182" i="3"/>
  <c r="AA182" i="3"/>
  <c r="N182" i="3"/>
  <c r="AD150" i="3"/>
  <c r="AF150" i="3" s="1"/>
  <c r="BB150" i="3"/>
  <c r="BC150" i="3" s="1"/>
  <c r="BU151" i="3"/>
  <c r="BW151" i="3" s="1"/>
  <c r="AX151" i="3"/>
  <c r="BR151" i="3"/>
  <c r="BT151" i="3" s="1"/>
  <c r="AE160" i="3"/>
  <c r="AF160" i="3" s="1"/>
  <c r="BY160" i="3"/>
  <c r="BZ160" i="3" s="1"/>
  <c r="M162" i="3"/>
  <c r="J162" i="3"/>
  <c r="L162" i="3" s="1"/>
  <c r="J165" i="3"/>
  <c r="M172" i="3"/>
  <c r="J172" i="3"/>
  <c r="AE172" i="3"/>
  <c r="AF172" i="3" s="1"/>
  <c r="BS172" i="3"/>
  <c r="AB172" i="3"/>
  <c r="BP172" i="3"/>
  <c r="N172" i="3"/>
  <c r="BB172" i="3"/>
  <c r="AV172" i="3"/>
  <c r="J194" i="3"/>
  <c r="M194" i="3"/>
  <c r="O194" i="3" s="1"/>
  <c r="AY194" i="3"/>
  <c r="AX194" i="3"/>
  <c r="AZ194" i="3" s="1"/>
  <c r="AV194" i="3"/>
  <c r="BY194" i="3"/>
  <c r="AD194" i="3"/>
  <c r="AF194" i="3" s="1"/>
  <c r="BX194" i="3"/>
  <c r="BZ194" i="3" s="1"/>
  <c r="BS194" i="3"/>
  <c r="BR194" i="3"/>
  <c r="BT194" i="3" s="1"/>
  <c r="AU194" i="3"/>
  <c r="AE194" i="3"/>
  <c r="AR150" i="3"/>
  <c r="BP150" i="3"/>
  <c r="AU151" i="3"/>
  <c r="AC157" i="3"/>
  <c r="BT158" i="3"/>
  <c r="AV160" i="3"/>
  <c r="J161" i="3"/>
  <c r="AY164" i="3"/>
  <c r="BP166" i="3"/>
  <c r="AS166" i="3"/>
  <c r="K166" i="3"/>
  <c r="BY166" i="3"/>
  <c r="BB166" i="3"/>
  <c r="BA166" i="3"/>
  <c r="AB166" i="3"/>
  <c r="AA166" i="3"/>
  <c r="AC166" i="3" s="1"/>
  <c r="BX166" i="3"/>
  <c r="BZ166" i="3" s="1"/>
  <c r="AX166" i="3"/>
  <c r="AZ166" i="3" s="1"/>
  <c r="N166" i="3"/>
  <c r="BV166" i="3"/>
  <c r="AV166" i="3"/>
  <c r="AR166" i="3"/>
  <c r="AT166" i="3" s="1"/>
  <c r="BO166" i="3"/>
  <c r="AD166" i="3"/>
  <c r="BU166" i="3"/>
  <c r="BW166" i="3" s="1"/>
  <c r="AE169" i="3"/>
  <c r="BB169" i="3"/>
  <c r="AB169" i="3"/>
  <c r="BA169" i="3"/>
  <c r="AA169" i="3"/>
  <c r="AC169" i="3" s="1"/>
  <c r="AX169" i="3"/>
  <c r="AZ169" i="3" s="1"/>
  <c r="J169" i="3"/>
  <c r="BQ170" i="3"/>
  <c r="BW173" i="3"/>
  <c r="BW178" i="3"/>
  <c r="J187" i="3"/>
  <c r="M187" i="3"/>
  <c r="AV187" i="3"/>
  <c r="AU187" i="3"/>
  <c r="AA187" i="3"/>
  <c r="BS187" i="3"/>
  <c r="BA187" i="3"/>
  <c r="AY187" i="3"/>
  <c r="AE187" i="3"/>
  <c r="AD187" i="3"/>
  <c r="AF187" i="3" s="1"/>
  <c r="K150" i="3"/>
  <c r="AS150" i="3"/>
  <c r="K151" i="3"/>
  <c r="AV151" i="3"/>
  <c r="BX151" i="3"/>
  <c r="BZ151" i="3" s="1"/>
  <c r="BQ152" i="3"/>
  <c r="AF156" i="3"/>
  <c r="M166" i="3"/>
  <c r="O166" i="3" s="1"/>
  <c r="BR150" i="3"/>
  <c r="BT150" i="3" s="1"/>
  <c r="AY151" i="3"/>
  <c r="BY151" i="3"/>
  <c r="BW157" i="3"/>
  <c r="BV160" i="3"/>
  <c r="AX160" i="3"/>
  <c r="AZ160" i="3" s="1"/>
  <c r="BU160" i="3"/>
  <c r="N160" i="3"/>
  <c r="BS160" i="3"/>
  <c r="AU160" i="3"/>
  <c r="BR160" i="3"/>
  <c r="BT160" i="3" s="1"/>
  <c r="K160" i="3"/>
  <c r="AS160" i="3"/>
  <c r="AT160" i="3" s="1"/>
  <c r="BA160" i="3"/>
  <c r="M161" i="3"/>
  <c r="O161" i="3" s="1"/>
  <c r="BV164" i="3"/>
  <c r="AX164" i="3"/>
  <c r="AZ164" i="3" s="1"/>
  <c r="BU164" i="3"/>
  <c r="N164" i="3"/>
  <c r="BS164" i="3"/>
  <c r="AU164" i="3"/>
  <c r="AW164" i="3" s="1"/>
  <c r="BR164" i="3"/>
  <c r="BT164" i="3" s="1"/>
  <c r="K164" i="3"/>
  <c r="AS164" i="3"/>
  <c r="BY164" i="3"/>
  <c r="BA164" i="3"/>
  <c r="BC164" i="3" s="1"/>
  <c r="AB164" i="3"/>
  <c r="M169" i="3"/>
  <c r="BA172" i="3"/>
  <c r="BC172" i="3" s="1"/>
  <c r="BU183" i="3"/>
  <c r="BW183" i="3" s="1"/>
  <c r="N183" i="3"/>
  <c r="BR183" i="3"/>
  <c r="K183" i="3"/>
  <c r="AS183" i="3"/>
  <c r="BP183" i="3"/>
  <c r="AR183" i="3"/>
  <c r="BX183" i="3"/>
  <c r="BZ183" i="3" s="1"/>
  <c r="AB183" i="3"/>
  <c r="AD183" i="3"/>
  <c r="AF183" i="3" s="1"/>
  <c r="BV183" i="3"/>
  <c r="BO183" i="3"/>
  <c r="BQ183" i="3" s="1"/>
  <c r="BB183" i="3"/>
  <c r="BA183" i="3"/>
  <c r="AU183" i="3"/>
  <c r="BY183" i="3"/>
  <c r="BS183" i="3"/>
  <c r="AY183" i="3"/>
  <c r="AX183" i="3"/>
  <c r="AZ183" i="3" s="1"/>
  <c r="AV183" i="3"/>
  <c r="AE183" i="3"/>
  <c r="AA183" i="3"/>
  <c r="AC183" i="3" s="1"/>
  <c r="BV187" i="3"/>
  <c r="BS189" i="3"/>
  <c r="AV189" i="3"/>
  <c r="N189" i="3"/>
  <c r="BA189" i="3"/>
  <c r="BC189" i="3" s="1"/>
  <c r="AB189" i="3"/>
  <c r="AX189" i="3"/>
  <c r="AZ189" i="3" s="1"/>
  <c r="BV189" i="3"/>
  <c r="AU189" i="3"/>
  <c r="K189" i="3"/>
  <c r="BU189" i="3"/>
  <c r="BW189" i="3" s="1"/>
  <c r="BO189" i="3"/>
  <c r="AE189" i="3"/>
  <c r="AS189" i="3"/>
  <c r="AR189" i="3"/>
  <c r="AT189" i="3" s="1"/>
  <c r="BX189" i="3"/>
  <c r="BR189" i="3"/>
  <c r="BT189" i="3" s="1"/>
  <c r="AA189" i="3"/>
  <c r="AC189" i="3" s="1"/>
  <c r="BP189" i="3"/>
  <c r="BY189" i="3"/>
  <c r="BB189" i="3"/>
  <c r="AY189" i="3"/>
  <c r="AD189" i="3"/>
  <c r="BT196" i="3"/>
  <c r="AD136" i="3"/>
  <c r="AF136" i="3" s="1"/>
  <c r="BA136" i="3"/>
  <c r="BC136" i="3" s="1"/>
  <c r="BX136" i="3"/>
  <c r="AA137" i="3"/>
  <c r="AX137" i="3"/>
  <c r="AZ137" i="3" s="1"/>
  <c r="BU137" i="3"/>
  <c r="BW137" i="3" s="1"/>
  <c r="AD140" i="3"/>
  <c r="AF140" i="3" s="1"/>
  <c r="BA140" i="3"/>
  <c r="BX140" i="3"/>
  <c r="BZ140" i="3" s="1"/>
  <c r="BU141" i="3"/>
  <c r="BW141" i="3" s="1"/>
  <c r="J143" i="3"/>
  <c r="AD144" i="3"/>
  <c r="BA144" i="3"/>
  <c r="BX144" i="3"/>
  <c r="J147" i="3"/>
  <c r="L147" i="3" s="1"/>
  <c r="AD148" i="3"/>
  <c r="BA148" i="3"/>
  <c r="BC148" i="3" s="1"/>
  <c r="BX148" i="3"/>
  <c r="AU150" i="3"/>
  <c r="AW150" i="3" s="1"/>
  <c r="BS150" i="3"/>
  <c r="N151" i="3"/>
  <c r="AE152" i="3"/>
  <c r="AF152" i="3" s="1"/>
  <c r="AV156" i="3"/>
  <c r="BY157" i="3"/>
  <c r="J160" i="3"/>
  <c r="L160" i="3" s="1"/>
  <c r="BB160" i="3"/>
  <c r="J164" i="3"/>
  <c r="L164" i="3" s="1"/>
  <c r="BO164" i="3"/>
  <c r="BV172" i="3"/>
  <c r="BZ177" i="3"/>
  <c r="BY187" i="3"/>
  <c r="AE140" i="3"/>
  <c r="BB140" i="3"/>
  <c r="BY140" i="3"/>
  <c r="AE144" i="3"/>
  <c r="BB144" i="3"/>
  <c r="BY144" i="3"/>
  <c r="AE148" i="3"/>
  <c r="BB148" i="3"/>
  <c r="BY148" i="3"/>
  <c r="N150" i="3"/>
  <c r="AV150" i="3"/>
  <c r="BU150" i="3"/>
  <c r="AA151" i="3"/>
  <c r="BA151" i="3"/>
  <c r="BR152" i="3"/>
  <c r="BT152" i="3" s="1"/>
  <c r="AU152" i="3"/>
  <c r="AW152" i="3" s="1"/>
  <c r="AR152" i="3"/>
  <c r="BU155" i="3"/>
  <c r="BW155" i="3" s="1"/>
  <c r="AX155" i="3"/>
  <c r="AZ155" i="3" s="1"/>
  <c r="AA155" i="3"/>
  <c r="AC155" i="3" s="1"/>
  <c r="BR155" i="3"/>
  <c r="BT155" i="3" s="1"/>
  <c r="AU155" i="3"/>
  <c r="AW155" i="3" s="1"/>
  <c r="BP155" i="3"/>
  <c r="BQ155" i="3" s="1"/>
  <c r="AS155" i="3"/>
  <c r="AT155" i="3" s="1"/>
  <c r="K155" i="3"/>
  <c r="AY155" i="3"/>
  <c r="BR156" i="3"/>
  <c r="BT156" i="3" s="1"/>
  <c r="AU156" i="3"/>
  <c r="AW156" i="3" s="1"/>
  <c r="BO156" i="3"/>
  <c r="BQ156" i="3" s="1"/>
  <c r="AR156" i="3"/>
  <c r="AT156" i="3" s="1"/>
  <c r="BY156" i="3"/>
  <c r="BZ156" i="3" s="1"/>
  <c r="BB156" i="3"/>
  <c r="AE156" i="3"/>
  <c r="BV159" i="3"/>
  <c r="AX159" i="3"/>
  <c r="AZ159" i="3" s="1"/>
  <c r="AA159" i="3"/>
  <c r="AC159" i="3" s="1"/>
  <c r="BU159" i="3"/>
  <c r="BW159" i="3" s="1"/>
  <c r="BS159" i="3"/>
  <c r="AU159" i="3"/>
  <c r="AW159" i="3" s="1"/>
  <c r="BR159" i="3"/>
  <c r="BT159" i="3" s="1"/>
  <c r="AS159" i="3"/>
  <c r="AT159" i="3" s="1"/>
  <c r="K159" i="3"/>
  <c r="AY159" i="3"/>
  <c r="BP164" i="3"/>
  <c r="AU169" i="3"/>
  <c r="AW169" i="3" s="1"/>
  <c r="BQ173" i="3"/>
  <c r="AF180" i="3"/>
  <c r="BV150" i="3"/>
  <c r="AB151" i="3"/>
  <c r="BB151" i="3"/>
  <c r="M152" i="3"/>
  <c r="O152" i="3" s="1"/>
  <c r="AS152" i="3"/>
  <c r="BU152" i="3"/>
  <c r="BU154" i="3"/>
  <c r="BW154" i="3" s="1"/>
  <c r="AX154" i="3"/>
  <c r="AZ154" i="3" s="1"/>
  <c r="AA154" i="3"/>
  <c r="AC154" i="3" s="1"/>
  <c r="BS154" i="3"/>
  <c r="BT154" i="3" s="1"/>
  <c r="AV154" i="3"/>
  <c r="N154" i="3"/>
  <c r="O154" i="3" s="1"/>
  <c r="AU154" i="3"/>
  <c r="AW154" i="3" s="1"/>
  <c r="M155" i="3"/>
  <c r="O155" i="3" s="1"/>
  <c r="M156" i="3"/>
  <c r="O156" i="3" s="1"/>
  <c r="AX156" i="3"/>
  <c r="AV157" i="3"/>
  <c r="AW157" i="3" s="1"/>
  <c r="BU158" i="3"/>
  <c r="BW158" i="3" s="1"/>
  <c r="AX158" i="3"/>
  <c r="AA158" i="3"/>
  <c r="AC158" i="3" s="1"/>
  <c r="BS158" i="3"/>
  <c r="AV158" i="3"/>
  <c r="N158" i="3"/>
  <c r="O158" i="3" s="1"/>
  <c r="AU158" i="3"/>
  <c r="AW158" i="3" s="1"/>
  <c r="M159" i="3"/>
  <c r="O159" i="3" s="1"/>
  <c r="M160" i="3"/>
  <c r="BO160" i="3"/>
  <c r="BQ160" i="3" s="1"/>
  <c r="BV163" i="3"/>
  <c r="AX163" i="3"/>
  <c r="AZ163" i="3" s="1"/>
  <c r="BU163" i="3"/>
  <c r="BW163" i="3" s="1"/>
  <c r="N163" i="3"/>
  <c r="O163" i="3" s="1"/>
  <c r="BS163" i="3"/>
  <c r="AU163" i="3"/>
  <c r="AW163" i="3" s="1"/>
  <c r="BR163" i="3"/>
  <c r="K163" i="3"/>
  <c r="AS163" i="3"/>
  <c r="AT163" i="3" s="1"/>
  <c r="M164" i="3"/>
  <c r="AE166" i="3"/>
  <c r="AZ168" i="3"/>
  <c r="AY169" i="3"/>
  <c r="BP190" i="3"/>
  <c r="AS190" i="3"/>
  <c r="K190" i="3"/>
  <c r="BO190" i="3"/>
  <c r="BQ190" i="3" s="1"/>
  <c r="AR190" i="3"/>
  <c r="BB190" i="3"/>
  <c r="AB190" i="3"/>
  <c r="BA190" i="3"/>
  <c r="BC190" i="3" s="1"/>
  <c r="AA190" i="3"/>
  <c r="AC190" i="3" s="1"/>
  <c r="BS190" i="3"/>
  <c r="BR190" i="3"/>
  <c r="BT190" i="3" s="1"/>
  <c r="AX190" i="3"/>
  <c r="AZ190" i="3" s="1"/>
  <c r="AV190" i="3"/>
  <c r="AU190" i="3"/>
  <c r="AE190" i="3"/>
  <c r="BV190" i="3"/>
  <c r="N190" i="3"/>
  <c r="BY190" i="3"/>
  <c r="BX190" i="3"/>
  <c r="BU190" i="3"/>
  <c r="BW190" i="3" s="1"/>
  <c r="AY190" i="3"/>
  <c r="AD190" i="3"/>
  <c r="AR136" i="3"/>
  <c r="BO136" i="3"/>
  <c r="BQ136" i="3" s="1"/>
  <c r="AD137" i="3"/>
  <c r="AF137" i="3" s="1"/>
  <c r="BA137" i="3"/>
  <c r="BC137" i="3" s="1"/>
  <c r="BX137" i="3"/>
  <c r="BZ137" i="3" s="1"/>
  <c r="AR140" i="3"/>
  <c r="AT140" i="3" s="1"/>
  <c r="BO140" i="3"/>
  <c r="BQ140" i="3" s="1"/>
  <c r="AD141" i="3"/>
  <c r="BA141" i="3"/>
  <c r="BX141" i="3"/>
  <c r="BZ141" i="3" s="1"/>
  <c r="AR144" i="3"/>
  <c r="BO144" i="3"/>
  <c r="BQ144" i="3" s="1"/>
  <c r="AD145" i="3"/>
  <c r="AF145" i="3" s="1"/>
  <c r="BA145" i="3"/>
  <c r="BX145" i="3"/>
  <c r="BZ145" i="3" s="1"/>
  <c r="AR148" i="3"/>
  <c r="BO148" i="3"/>
  <c r="BQ148" i="3" s="1"/>
  <c r="AD149" i="3"/>
  <c r="AF149" i="3" s="1"/>
  <c r="BA149" i="3"/>
  <c r="BX149" i="3"/>
  <c r="BZ149" i="3" s="1"/>
  <c r="AA150" i="3"/>
  <c r="AX150" i="3"/>
  <c r="AZ150" i="3" s="1"/>
  <c r="BX150" i="3"/>
  <c r="BZ150" i="3" s="1"/>
  <c r="AV152" i="3"/>
  <c r="BV152" i="3"/>
  <c r="AY154" i="3"/>
  <c r="BA155" i="3"/>
  <c r="BC155" i="3" s="1"/>
  <c r="AY156" i="3"/>
  <c r="AY158" i="3"/>
  <c r="BA159" i="3"/>
  <c r="BC159" i="3" s="1"/>
  <c r="AA160" i="3"/>
  <c r="BP160" i="3"/>
  <c r="J163" i="3"/>
  <c r="L163" i="3" s="1"/>
  <c r="BA163" i="3"/>
  <c r="BC163" i="3" s="1"/>
  <c r="AA164" i="3"/>
  <c r="AC164" i="3" s="1"/>
  <c r="BX164" i="3"/>
  <c r="BZ164" i="3" s="1"/>
  <c r="K136" i="3"/>
  <c r="L136" i="3" s="1"/>
  <c r="AS136" i="3"/>
  <c r="AE137" i="3"/>
  <c r="BB137" i="3"/>
  <c r="K140" i="3"/>
  <c r="L140" i="3" s="1"/>
  <c r="AS140" i="3"/>
  <c r="AE141" i="3"/>
  <c r="BB141" i="3"/>
  <c r="K144" i="3"/>
  <c r="L144" i="3" s="1"/>
  <c r="AS144" i="3"/>
  <c r="AE145" i="3"/>
  <c r="BB145" i="3"/>
  <c r="K148" i="3"/>
  <c r="AS148" i="3"/>
  <c r="AE149" i="3"/>
  <c r="BB149" i="3"/>
  <c r="AB150" i="3"/>
  <c r="AY150" i="3"/>
  <c r="AD151" i="3"/>
  <c r="AF151" i="3" s="1"/>
  <c r="BO151" i="3"/>
  <c r="BQ151" i="3" s="1"/>
  <c r="J152" i="3"/>
  <c r="L152" i="3" s="1"/>
  <c r="J154" i="3"/>
  <c r="L154" i="3" s="1"/>
  <c r="BB154" i="3"/>
  <c r="J155" i="3"/>
  <c r="L155" i="3" s="1"/>
  <c r="BB155" i="3"/>
  <c r="K156" i="3"/>
  <c r="K157" i="3"/>
  <c r="L157" i="3" s="1"/>
  <c r="AX157" i="3"/>
  <c r="J158" i="3"/>
  <c r="L158" i="3" s="1"/>
  <c r="BB158" i="3"/>
  <c r="J159" i="3"/>
  <c r="L159" i="3" s="1"/>
  <c r="BB159" i="3"/>
  <c r="AB160" i="3"/>
  <c r="BB163" i="3"/>
  <c r="AD164" i="3"/>
  <c r="AF164" i="3" s="1"/>
  <c r="AU166" i="3"/>
  <c r="AW166" i="3" s="1"/>
  <c r="K173" i="3"/>
  <c r="AD168" i="3"/>
  <c r="AF168" i="3" s="1"/>
  <c r="J173" i="3"/>
  <c r="L173" i="3" s="1"/>
  <c r="BV173" i="3"/>
  <c r="AY173" i="3"/>
  <c r="AZ173" i="3" s="1"/>
  <c r="AB173" i="3"/>
  <c r="M173" i="3"/>
  <c r="O173" i="3" s="1"/>
  <c r="BS173" i="3"/>
  <c r="AE173" i="3"/>
  <c r="O174" i="3"/>
  <c r="AC180" i="3"/>
  <c r="AC181" i="3"/>
  <c r="J183" i="3"/>
  <c r="L183" i="3" s="1"/>
  <c r="M183" i="3"/>
  <c r="O183" i="3" s="1"/>
  <c r="J184" i="3"/>
  <c r="M184" i="3"/>
  <c r="J185" i="3"/>
  <c r="AV185" i="3"/>
  <c r="BX185" i="3"/>
  <c r="AE185" i="3"/>
  <c r="AD185" i="3"/>
  <c r="AF185" i="3" s="1"/>
  <c r="BU185" i="3"/>
  <c r="AB185" i="3"/>
  <c r="AC185" i="3" s="1"/>
  <c r="BB185" i="3"/>
  <c r="BV186" i="3"/>
  <c r="AX186" i="3"/>
  <c r="AZ186" i="3" s="1"/>
  <c r="BS186" i="3"/>
  <c r="AU186" i="3"/>
  <c r="K186" i="3"/>
  <c r="BR186" i="3"/>
  <c r="BT186" i="3" s="1"/>
  <c r="AS186" i="3"/>
  <c r="BP186" i="3"/>
  <c r="AR186" i="3"/>
  <c r="AT186" i="3" s="1"/>
  <c r="BY186" i="3"/>
  <c r="BA186" i="3"/>
  <c r="BC186" i="3" s="1"/>
  <c r="BB186" i="3"/>
  <c r="AV186" i="3"/>
  <c r="BX186" i="3"/>
  <c r="BZ186" i="3" s="1"/>
  <c r="AE186" i="3"/>
  <c r="BO186" i="3"/>
  <c r="BQ186" i="3" s="1"/>
  <c r="N186" i="3"/>
  <c r="BQ188" i="3"/>
  <c r="BV168" i="3"/>
  <c r="AY168" i="3"/>
  <c r="AB168" i="3"/>
  <c r="AC168" i="3" s="1"/>
  <c r="BS168" i="3"/>
  <c r="AV168" i="3"/>
  <c r="N168" i="3"/>
  <c r="O168" i="3" s="1"/>
  <c r="AR168" i="3"/>
  <c r="BR168" i="3"/>
  <c r="BT168" i="3" s="1"/>
  <c r="BP170" i="3"/>
  <c r="AS170" i="3"/>
  <c r="K170" i="3"/>
  <c r="BY170" i="3"/>
  <c r="BB170" i="3"/>
  <c r="AE170" i="3"/>
  <c r="AR170" i="3"/>
  <c r="AT170" i="3" s="1"/>
  <c r="BX178" i="3"/>
  <c r="BZ178" i="3" s="1"/>
  <c r="AS178" i="3"/>
  <c r="AD178" i="3"/>
  <c r="AF178" i="3" s="1"/>
  <c r="BR178" i="3"/>
  <c r="AB178" i="3"/>
  <c r="AC178" i="3" s="1"/>
  <c r="BO178" i="3"/>
  <c r="AW181" i="3"/>
  <c r="AD184" i="3"/>
  <c r="AF184" i="3" s="1"/>
  <c r="M185" i="3"/>
  <c r="O185" i="3" s="1"/>
  <c r="M186" i="3"/>
  <c r="O186" i="3" s="1"/>
  <c r="J189" i="3"/>
  <c r="M189" i="3"/>
  <c r="O189" i="3" s="1"/>
  <c r="O195" i="3"/>
  <c r="BZ200" i="3"/>
  <c r="AS168" i="3"/>
  <c r="M175" i="3"/>
  <c r="BP175" i="3"/>
  <c r="AS175" i="3"/>
  <c r="K175" i="3"/>
  <c r="AY175" i="3"/>
  <c r="J175" i="3"/>
  <c r="L175" i="3" s="1"/>
  <c r="BV175" i="3"/>
  <c r="AR175" i="3"/>
  <c r="AT175" i="3" s="1"/>
  <c r="BO175" i="3"/>
  <c r="BQ175" i="3" s="1"/>
  <c r="BC179" i="3"/>
  <c r="AC186" i="3"/>
  <c r="O197" i="3"/>
  <c r="AB157" i="3"/>
  <c r="AY157" i="3"/>
  <c r="BV157" i="3"/>
  <c r="J166" i="3"/>
  <c r="L166" i="3" s="1"/>
  <c r="BA167" i="3"/>
  <c r="BU168" i="3"/>
  <c r="BW168" i="3" s="1"/>
  <c r="AV170" i="3"/>
  <c r="AW170" i="3" s="1"/>
  <c r="BV170" i="3"/>
  <c r="BW170" i="3" s="1"/>
  <c r="AA173" i="3"/>
  <c r="AC173" i="3" s="1"/>
  <c r="AF176" i="3"/>
  <c r="J178" i="3"/>
  <c r="AV184" i="3"/>
  <c r="AB186" i="3"/>
  <c r="AA167" i="3"/>
  <c r="BO167" i="3"/>
  <c r="BQ167" i="3" s="1"/>
  <c r="J168" i="3"/>
  <c r="L168" i="3" s="1"/>
  <c r="AU168" i="3"/>
  <c r="BX168" i="3"/>
  <c r="BZ168" i="3" s="1"/>
  <c r="AD169" i="3"/>
  <c r="AF169" i="3" s="1"/>
  <c r="J170" i="3"/>
  <c r="L170" i="3" s="1"/>
  <c r="BY173" i="3"/>
  <c r="N175" i="3"/>
  <c r="BS175" i="3"/>
  <c r="M178" i="3"/>
  <c r="BU179" i="3"/>
  <c r="N179" i="3"/>
  <c r="BR179" i="3"/>
  <c r="BT179" i="3" s="1"/>
  <c r="K179" i="3"/>
  <c r="BP179" i="3"/>
  <c r="AR179" i="3"/>
  <c r="AT179" i="3" s="1"/>
  <c r="BX179" i="3"/>
  <c r="AB179" i="3"/>
  <c r="AS179" i="3"/>
  <c r="BV179" i="3"/>
  <c r="AE179" i="3"/>
  <c r="AF179" i="3" s="1"/>
  <c r="AA179" i="3"/>
  <c r="BO179" i="3"/>
  <c r="BB179" i="3"/>
  <c r="AV179" i="3"/>
  <c r="AW179" i="3" s="1"/>
  <c r="AY184" i="3"/>
  <c r="AU185" i="3"/>
  <c r="AD186" i="3"/>
  <c r="AF186" i="3" s="1"/>
  <c r="BW191" i="3"/>
  <c r="AF197" i="3"/>
  <c r="J156" i="3"/>
  <c r="AD157" i="3"/>
  <c r="AF157" i="3" s="1"/>
  <c r="BA157" i="3"/>
  <c r="BC157" i="3" s="1"/>
  <c r="BX157" i="3"/>
  <c r="K168" i="3"/>
  <c r="BY168" i="3"/>
  <c r="AX170" i="3"/>
  <c r="AZ170" i="3" s="1"/>
  <c r="BX170" i="3"/>
  <c r="AS173" i="3"/>
  <c r="N178" i="3"/>
  <c r="O179" i="3"/>
  <c r="BY179" i="3"/>
  <c r="BB184" i="3"/>
  <c r="BP196" i="3"/>
  <c r="AS196" i="3"/>
  <c r="K196" i="3"/>
  <c r="BV196" i="3"/>
  <c r="AY196" i="3"/>
  <c r="AB196" i="3"/>
  <c r="BU196" i="3"/>
  <c r="BW196" i="3" s="1"/>
  <c r="AX196" i="3"/>
  <c r="AZ196" i="3" s="1"/>
  <c r="AA196" i="3"/>
  <c r="AC196" i="3" s="1"/>
  <c r="AR196" i="3"/>
  <c r="AD196" i="3"/>
  <c r="AF196" i="3" s="1"/>
  <c r="BO196" i="3"/>
  <c r="BQ196" i="3" s="1"/>
  <c r="N196" i="3"/>
  <c r="AV196" i="3"/>
  <c r="AU196" i="3"/>
  <c r="BY196" i="3"/>
  <c r="BX196" i="3"/>
  <c r="BZ196" i="3" s="1"/>
  <c r="BS196" i="3"/>
  <c r="BA196" i="3"/>
  <c r="BC196" i="3" s="1"/>
  <c r="BY167" i="3"/>
  <c r="BZ167" i="3" s="1"/>
  <c r="BB167" i="3"/>
  <c r="AE167" i="3"/>
  <c r="AF167" i="3" s="1"/>
  <c r="BV167" i="3"/>
  <c r="BW167" i="3" s="1"/>
  <c r="AY167" i="3"/>
  <c r="AZ167" i="3" s="1"/>
  <c r="AB167" i="3"/>
  <c r="AR167" i="3"/>
  <c r="AT167" i="3" s="1"/>
  <c r="BR167" i="3"/>
  <c r="BA168" i="3"/>
  <c r="BC168" i="3" s="1"/>
  <c r="BS169" i="3"/>
  <c r="BT169" i="3" s="1"/>
  <c r="AV169" i="3"/>
  <c r="N169" i="3"/>
  <c r="BP169" i="3"/>
  <c r="BQ169" i="3" s="1"/>
  <c r="AS169" i="3"/>
  <c r="K169" i="3"/>
  <c r="AR169" i="3"/>
  <c r="BU169" i="3"/>
  <c r="BU171" i="3"/>
  <c r="BW171" i="3" s="1"/>
  <c r="BR171" i="3"/>
  <c r="BT171" i="3" s="1"/>
  <c r="BX171" i="3"/>
  <c r="BZ171" i="3" s="1"/>
  <c r="BA171" i="3"/>
  <c r="BC171" i="3" s="1"/>
  <c r="AD171" i="3"/>
  <c r="AF171" i="3" s="1"/>
  <c r="BP171" i="3"/>
  <c r="AR171" i="3"/>
  <c r="AT171" i="3" s="1"/>
  <c r="BO171" i="3"/>
  <c r="BQ171" i="3" s="1"/>
  <c r="AB171" i="3"/>
  <c r="AC171" i="3" s="1"/>
  <c r="AS171" i="3"/>
  <c r="BV171" i="3"/>
  <c r="AV173" i="3"/>
  <c r="BS174" i="3"/>
  <c r="AV174" i="3"/>
  <c r="AW174" i="3" s="1"/>
  <c r="N174" i="3"/>
  <c r="J174" i="3"/>
  <c r="BP174" i="3"/>
  <c r="AB174" i="3"/>
  <c r="AY174" i="3"/>
  <c r="K174" i="3"/>
  <c r="BU176" i="3"/>
  <c r="N176" i="3"/>
  <c r="O176" i="3" s="1"/>
  <c r="BR176" i="3"/>
  <c r="BT176" i="3" s="1"/>
  <c r="K176" i="3"/>
  <c r="L176" i="3" s="1"/>
  <c r="BP176" i="3"/>
  <c r="BQ176" i="3" s="1"/>
  <c r="AR176" i="3"/>
  <c r="AT176" i="3" s="1"/>
  <c r="BY176" i="3"/>
  <c r="BZ176" i="3" s="1"/>
  <c r="BA176" i="3"/>
  <c r="AB176" i="3"/>
  <c r="AC176" i="3" s="1"/>
  <c r="AX176" i="3"/>
  <c r="AZ176" i="3" s="1"/>
  <c r="AV176" i="3"/>
  <c r="AW176" i="3" s="1"/>
  <c r="BV176" i="3"/>
  <c r="AE176" i="3"/>
  <c r="BB176" i="3"/>
  <c r="AE178" i="3"/>
  <c r="J179" i="3"/>
  <c r="O180" i="3"/>
  <c r="BV181" i="3"/>
  <c r="AX181" i="3"/>
  <c r="AZ181" i="3" s="1"/>
  <c r="N181" i="3"/>
  <c r="BR181" i="3"/>
  <c r="K181" i="3"/>
  <c r="BP181" i="3"/>
  <c r="BQ181" i="3" s="1"/>
  <c r="AR181" i="3"/>
  <c r="AT181" i="3" s="1"/>
  <c r="BY181" i="3"/>
  <c r="BA181" i="3"/>
  <c r="BU181" i="3"/>
  <c r="BW181" i="3" s="1"/>
  <c r="AE181" i="3"/>
  <c r="BS181" i="3"/>
  <c r="AD181" i="3"/>
  <c r="AF181" i="3" s="1"/>
  <c r="BB181" i="3"/>
  <c r="BX181" i="3"/>
  <c r="AS181" i="3"/>
  <c r="BV184" i="3"/>
  <c r="BO185" i="3"/>
  <c r="BQ185" i="3" s="1"/>
  <c r="M196" i="3"/>
  <c r="O196" i="3" s="1"/>
  <c r="J196" i="3"/>
  <c r="L196" i="3" s="1"/>
  <c r="BV202" i="3"/>
  <c r="AY202" i="3"/>
  <c r="AB202" i="3"/>
  <c r="BP202" i="3"/>
  <c r="AS202" i="3"/>
  <c r="K202" i="3"/>
  <c r="BO202" i="3"/>
  <c r="BQ202" i="3" s="1"/>
  <c r="AR202" i="3"/>
  <c r="AX202" i="3"/>
  <c r="AU202" i="3"/>
  <c r="AW202" i="3" s="1"/>
  <c r="BU202" i="3"/>
  <c r="AE202" i="3"/>
  <c r="BB202" i="3"/>
  <c r="BR202" i="3"/>
  <c r="BT202" i="3" s="1"/>
  <c r="BA202" i="3"/>
  <c r="BC202" i="3" s="1"/>
  <c r="AV202" i="3"/>
  <c r="AD202" i="3"/>
  <c r="AF202" i="3" s="1"/>
  <c r="AA202" i="3"/>
  <c r="BX202" i="3"/>
  <c r="BZ202" i="3" s="1"/>
  <c r="AD154" i="3"/>
  <c r="AF154" i="3" s="1"/>
  <c r="BA154" i="3"/>
  <c r="BC154" i="3" s="1"/>
  <c r="AR157" i="3"/>
  <c r="AT157" i="3" s="1"/>
  <c r="AD158" i="3"/>
  <c r="AF158" i="3" s="1"/>
  <c r="BA158" i="3"/>
  <c r="BC158" i="3" s="1"/>
  <c r="AS167" i="3"/>
  <c r="BS167" i="3"/>
  <c r="BB168" i="3"/>
  <c r="BV169" i="3"/>
  <c r="AA170" i="3"/>
  <c r="AC170" i="3" s="1"/>
  <c r="BA170" i="3"/>
  <c r="BC170" i="3" s="1"/>
  <c r="BR174" i="3"/>
  <c r="BT174" i="3" s="1"/>
  <c r="AE175" i="3"/>
  <c r="AC177" i="3"/>
  <c r="M181" i="3"/>
  <c r="O181" i="3" s="1"/>
  <c r="J181" i="3"/>
  <c r="BV182" i="3"/>
  <c r="AX182" i="3"/>
  <c r="BS182" i="3"/>
  <c r="AU182" i="3"/>
  <c r="K182" i="3"/>
  <c r="BR182" i="3"/>
  <c r="BP182" i="3"/>
  <c r="AR182" i="3"/>
  <c r="AT182" i="3" s="1"/>
  <c r="BY182" i="3"/>
  <c r="BA182" i="3"/>
  <c r="BC182" i="3" s="1"/>
  <c r="BU182" i="3"/>
  <c r="BW182" i="3" s="1"/>
  <c r="AD182" i="3"/>
  <c r="AB182" i="3"/>
  <c r="BB182" i="3"/>
  <c r="AY182" i="3"/>
  <c r="BX182" i="3"/>
  <c r="BX184" i="3"/>
  <c r="BS185" i="3"/>
  <c r="BP200" i="3"/>
  <c r="AS200" i="3"/>
  <c r="K200" i="3"/>
  <c r="BV200" i="3"/>
  <c r="AY200" i="3"/>
  <c r="AB200" i="3"/>
  <c r="BU200" i="3"/>
  <c r="AX200" i="3"/>
  <c r="AZ200" i="3" s="1"/>
  <c r="AA200" i="3"/>
  <c r="BR200" i="3"/>
  <c r="BT200" i="3" s="1"/>
  <c r="AE200" i="3"/>
  <c r="AD200" i="3"/>
  <c r="BB200" i="3"/>
  <c r="BA200" i="3"/>
  <c r="BC200" i="3" s="1"/>
  <c r="AR200" i="3"/>
  <c r="AV200" i="3"/>
  <c r="AU200" i="3"/>
  <c r="N200" i="3"/>
  <c r="BY200" i="3"/>
  <c r="BO200" i="3"/>
  <c r="BQ200" i="3" s="1"/>
  <c r="BU180" i="3"/>
  <c r="N180" i="3"/>
  <c r="BR180" i="3"/>
  <c r="BT180" i="3" s="1"/>
  <c r="K180" i="3"/>
  <c r="L180" i="3" s="1"/>
  <c r="BP180" i="3"/>
  <c r="AR180" i="3"/>
  <c r="AT180" i="3" s="1"/>
  <c r="BY180" i="3"/>
  <c r="BZ180" i="3" s="1"/>
  <c r="BA180" i="3"/>
  <c r="BC180" i="3" s="1"/>
  <c r="AB180" i="3"/>
  <c r="AU180" i="3"/>
  <c r="AW180" i="3" s="1"/>
  <c r="BU184" i="3"/>
  <c r="N184" i="3"/>
  <c r="BR184" i="3"/>
  <c r="K184" i="3"/>
  <c r="AS184" i="3"/>
  <c r="BP184" i="3"/>
  <c r="AR184" i="3"/>
  <c r="AT184" i="3" s="1"/>
  <c r="BY184" i="3"/>
  <c r="BA184" i="3"/>
  <c r="AB184" i="3"/>
  <c r="AX184" i="3"/>
  <c r="AE188" i="3"/>
  <c r="AF188" i="3" s="1"/>
  <c r="BW199" i="3"/>
  <c r="J202" i="3"/>
  <c r="L202" i="3" s="1"/>
  <c r="M202" i="3"/>
  <c r="O202" i="3" s="1"/>
  <c r="AT203" i="3"/>
  <c r="BV192" i="3"/>
  <c r="AY192" i="3"/>
  <c r="AB192" i="3"/>
  <c r="BU192" i="3"/>
  <c r="BW192" i="3" s="1"/>
  <c r="AX192" i="3"/>
  <c r="AZ192" i="3" s="1"/>
  <c r="AA192" i="3"/>
  <c r="AC192" i="3" s="1"/>
  <c r="BB192" i="3"/>
  <c r="N192" i="3"/>
  <c r="BA192" i="3"/>
  <c r="BC192" i="3" s="1"/>
  <c r="AX197" i="3"/>
  <c r="AZ197" i="3" s="1"/>
  <c r="M200" i="3"/>
  <c r="J200" i="3"/>
  <c r="L200" i="3" s="1"/>
  <c r="BB180" i="3"/>
  <c r="BO184" i="3"/>
  <c r="BQ184" i="3" s="1"/>
  <c r="BV188" i="3"/>
  <c r="BU188" i="3"/>
  <c r="BW188" i="3" s="1"/>
  <c r="N188" i="3"/>
  <c r="O188" i="3" s="1"/>
  <c r="BR188" i="3"/>
  <c r="BT188" i="3" s="1"/>
  <c r="K188" i="3"/>
  <c r="AS188" i="3"/>
  <c r="BP188" i="3"/>
  <c r="AR188" i="3"/>
  <c r="AT188" i="3" s="1"/>
  <c r="BA188" i="3"/>
  <c r="AB188" i="3"/>
  <c r="AX188" i="3"/>
  <c r="M192" i="3"/>
  <c r="BO192" i="3"/>
  <c r="BQ192" i="3" s="1"/>
  <c r="BS184" i="3"/>
  <c r="J188" i="3"/>
  <c r="L188" i="3" s="1"/>
  <c r="AY188" i="3"/>
  <c r="BP192" i="3"/>
  <c r="BR172" i="3"/>
  <c r="BT172" i="3" s="1"/>
  <c r="AU172" i="3"/>
  <c r="AW172" i="3" s="1"/>
  <c r="BO172" i="3"/>
  <c r="BQ172" i="3" s="1"/>
  <c r="AR172" i="3"/>
  <c r="BU172" i="3"/>
  <c r="BW172" i="3" s="1"/>
  <c r="AX172" i="3"/>
  <c r="AZ172" i="3" s="1"/>
  <c r="AA172" i="3"/>
  <c r="AS172" i="3"/>
  <c r="BU175" i="3"/>
  <c r="BW175" i="3" s="1"/>
  <c r="BO180" i="3"/>
  <c r="AA184" i="3"/>
  <c r="AC184" i="3" s="1"/>
  <c r="BU187" i="3"/>
  <c r="N187" i="3"/>
  <c r="BR187" i="3"/>
  <c r="K187" i="3"/>
  <c r="AS187" i="3"/>
  <c r="BP187" i="3"/>
  <c r="AR187" i="3"/>
  <c r="AT187" i="3" s="1"/>
  <c r="BX187" i="3"/>
  <c r="BZ187" i="3" s="1"/>
  <c r="AB187" i="3"/>
  <c r="AX187" i="3"/>
  <c r="AZ187" i="3" s="1"/>
  <c r="BB188" i="3"/>
  <c r="AZ191" i="3"/>
  <c r="J192" i="3"/>
  <c r="L192" i="3" s="1"/>
  <c r="BR192" i="3"/>
  <c r="BT192" i="3" s="1"/>
  <c r="BP194" i="3"/>
  <c r="AS194" i="3"/>
  <c r="K194" i="3"/>
  <c r="BO194" i="3"/>
  <c r="BQ194" i="3" s="1"/>
  <c r="AR194" i="3"/>
  <c r="BB194" i="3"/>
  <c r="AB194" i="3"/>
  <c r="BA194" i="3"/>
  <c r="BC194" i="3" s="1"/>
  <c r="AA194" i="3"/>
  <c r="BY197" i="3"/>
  <c r="BB197" i="3"/>
  <c r="AE197" i="3"/>
  <c r="BS197" i="3"/>
  <c r="AV197" i="3"/>
  <c r="N197" i="3"/>
  <c r="BR197" i="3"/>
  <c r="BT197" i="3" s="1"/>
  <c r="AU197" i="3"/>
  <c r="BP197" i="3"/>
  <c r="BQ197" i="3" s="1"/>
  <c r="BA197" i="3"/>
  <c r="BC197" i="3" s="1"/>
  <c r="K197" i="3"/>
  <c r="L197" i="3" s="1"/>
  <c r="AY197" i="3"/>
  <c r="BV197" i="3"/>
  <c r="BW197" i="3" s="1"/>
  <c r="AR197" i="3"/>
  <c r="AT197" i="3" s="1"/>
  <c r="L199" i="3"/>
  <c r="AW198" i="3"/>
  <c r="K172" i="3"/>
  <c r="BX172" i="3"/>
  <c r="BV177" i="3"/>
  <c r="BW177" i="3" s="1"/>
  <c r="AX177" i="3"/>
  <c r="AZ177" i="3" s="1"/>
  <c r="N177" i="3"/>
  <c r="O177" i="3" s="1"/>
  <c r="BR177" i="3"/>
  <c r="BT177" i="3" s="1"/>
  <c r="K177" i="3"/>
  <c r="L177" i="3" s="1"/>
  <c r="BP177" i="3"/>
  <c r="BQ177" i="3" s="1"/>
  <c r="AR177" i="3"/>
  <c r="AT177" i="3" s="1"/>
  <c r="BY177" i="3"/>
  <c r="BA177" i="3"/>
  <c r="BC177" i="3" s="1"/>
  <c r="AU177" i="3"/>
  <c r="AW177" i="3" s="1"/>
  <c r="AE180" i="3"/>
  <c r="J186" i="3"/>
  <c r="L186" i="3" s="1"/>
  <c r="BB187" i="3"/>
  <c r="BS188" i="3"/>
  <c r="J190" i="3"/>
  <c r="L190" i="3" s="1"/>
  <c r="AD192" i="3"/>
  <c r="BY192" i="3"/>
  <c r="BZ192" i="3" s="1"/>
  <c r="BU194" i="3"/>
  <c r="AA197" i="3"/>
  <c r="BX197" i="3"/>
  <c r="AY172" i="3"/>
  <c r="BY172" i="3"/>
  <c r="AV177" i="3"/>
  <c r="BV178" i="3"/>
  <c r="AX178" i="3"/>
  <c r="AZ178" i="3" s="1"/>
  <c r="BS178" i="3"/>
  <c r="AU178" i="3"/>
  <c r="AW178" i="3" s="1"/>
  <c r="K178" i="3"/>
  <c r="BP178" i="3"/>
  <c r="AR178" i="3"/>
  <c r="AT178" i="3" s="1"/>
  <c r="BY178" i="3"/>
  <c r="BA178" i="3"/>
  <c r="BC178" i="3" s="1"/>
  <c r="AV178" i="3"/>
  <c r="BV180" i="3"/>
  <c r="AU184" i="3"/>
  <c r="BV185" i="3"/>
  <c r="AX185" i="3"/>
  <c r="AZ185" i="3" s="1"/>
  <c r="N185" i="3"/>
  <c r="BR185" i="3"/>
  <c r="BT185" i="3" s="1"/>
  <c r="K185" i="3"/>
  <c r="AS185" i="3"/>
  <c r="BP185" i="3"/>
  <c r="AR185" i="3"/>
  <c r="BY185" i="3"/>
  <c r="BA185" i="3"/>
  <c r="AY185" i="3"/>
  <c r="BO187" i="3"/>
  <c r="AA188" i="3"/>
  <c r="AC188" i="3" s="1"/>
  <c r="AE192" i="3"/>
  <c r="N194" i="3"/>
  <c r="BV194" i="3"/>
  <c r="AB197" i="3"/>
  <c r="AC201" i="3"/>
  <c r="AC203" i="3"/>
  <c r="AU173" i="3"/>
  <c r="BR173" i="3"/>
  <c r="BT173" i="3" s="1"/>
  <c r="AR174" i="3"/>
  <c r="AT174" i="3" s="1"/>
  <c r="BO174" i="3"/>
  <c r="AD175" i="3"/>
  <c r="AF175" i="3" s="1"/>
  <c r="BA175" i="3"/>
  <c r="BC175" i="3" s="1"/>
  <c r="BX175" i="3"/>
  <c r="BZ175" i="3" s="1"/>
  <c r="AD198" i="3"/>
  <c r="AF198" i="3" s="1"/>
  <c r="BS198" i="3"/>
  <c r="BT198" i="3" s="1"/>
  <c r="BS193" i="3"/>
  <c r="AV193" i="3"/>
  <c r="N193" i="3"/>
  <c r="BR193" i="3"/>
  <c r="AU193" i="3"/>
  <c r="AW193" i="3" s="1"/>
  <c r="AR193" i="3"/>
  <c r="AT193" i="3" s="1"/>
  <c r="BU193" i="3"/>
  <c r="BV198" i="3"/>
  <c r="BW198" i="3" s="1"/>
  <c r="AY198" i="3"/>
  <c r="AB198" i="3"/>
  <c r="AC198" i="3" s="1"/>
  <c r="BP198" i="3"/>
  <c r="AS198" i="3"/>
  <c r="K198" i="3"/>
  <c r="L198" i="3" s="1"/>
  <c r="BO198" i="3"/>
  <c r="AR198" i="3"/>
  <c r="AV198" i="3"/>
  <c r="BX198" i="3"/>
  <c r="BZ198" i="3" s="1"/>
  <c r="BY201" i="3"/>
  <c r="BZ201" i="3" s="1"/>
  <c r="BB201" i="3"/>
  <c r="AE201" i="3"/>
  <c r="AF201" i="3" s="1"/>
  <c r="BS201" i="3"/>
  <c r="AV201" i="3"/>
  <c r="N201" i="3"/>
  <c r="BR201" i="3"/>
  <c r="BT201" i="3" s="1"/>
  <c r="AU201" i="3"/>
  <c r="AS201" i="3"/>
  <c r="AT201" i="3" s="1"/>
  <c r="O193" i="3"/>
  <c r="AS193" i="3"/>
  <c r="BV193" i="3"/>
  <c r="BY198" i="3"/>
  <c r="O201" i="3"/>
  <c r="AD173" i="3"/>
  <c r="AF173" i="3" s="1"/>
  <c r="BA173" i="3"/>
  <c r="BC173" i="3" s="1"/>
  <c r="BX173" i="3"/>
  <c r="BZ173" i="3" s="1"/>
  <c r="AA174" i="3"/>
  <c r="AC174" i="3" s="1"/>
  <c r="AX174" i="3"/>
  <c r="AZ174" i="3" s="1"/>
  <c r="BU174" i="3"/>
  <c r="BW174" i="3" s="1"/>
  <c r="AU175" i="3"/>
  <c r="AW175" i="3" s="1"/>
  <c r="BR175" i="3"/>
  <c r="AX198" i="3"/>
  <c r="AZ198" i="3" s="1"/>
  <c r="AX201" i="3"/>
  <c r="AZ201" i="3" s="1"/>
  <c r="AR173" i="3"/>
  <c r="AD174" i="3"/>
  <c r="AF174" i="3" s="1"/>
  <c r="BA174" i="3"/>
  <c r="BC174" i="3" s="1"/>
  <c r="AA175" i="3"/>
  <c r="AC175" i="3" s="1"/>
  <c r="AX175" i="3"/>
  <c r="AZ175" i="3" s="1"/>
  <c r="BB198" i="3"/>
  <c r="BC198" i="3" s="1"/>
  <c r="BA201" i="3"/>
  <c r="BC201" i="3" s="1"/>
  <c r="AD191" i="3"/>
  <c r="BA191" i="3"/>
  <c r="BX191" i="3"/>
  <c r="BZ191" i="3" s="1"/>
  <c r="AD195" i="3"/>
  <c r="AF195" i="3" s="1"/>
  <c r="BA195" i="3"/>
  <c r="BX195" i="3"/>
  <c r="BZ195" i="3" s="1"/>
  <c r="AD199" i="3"/>
  <c r="AF199" i="3" s="1"/>
  <c r="BA199" i="3"/>
  <c r="BX199" i="3"/>
  <c r="BZ199" i="3" s="1"/>
  <c r="AD203" i="3"/>
  <c r="AF203" i="3" s="1"/>
  <c r="BA203" i="3"/>
  <c r="BC203" i="3" s="1"/>
  <c r="BX203" i="3"/>
  <c r="AE191" i="3"/>
  <c r="BB191" i="3"/>
  <c r="AE195" i="3"/>
  <c r="BB195" i="3"/>
  <c r="BB199" i="3"/>
  <c r="AE203" i="3"/>
  <c r="BY203" i="3"/>
  <c r="M4" i="11" l="1"/>
  <c r="M11" i="11"/>
  <c r="M2" i="11"/>
  <c r="M3" i="11"/>
  <c r="M6" i="11"/>
  <c r="M7" i="11"/>
  <c r="M10" i="11"/>
  <c r="M8" i="11"/>
  <c r="M5" i="11"/>
  <c r="M9" i="11"/>
  <c r="AT196" i="3"/>
  <c r="BZ136" i="3"/>
  <c r="BW194" i="3"/>
  <c r="AT202" i="3"/>
  <c r="AF144" i="3"/>
  <c r="BQ189" i="3"/>
  <c r="AZ142" i="3"/>
  <c r="BZ181" i="3"/>
  <c r="AW201" i="3"/>
  <c r="AF192" i="3"/>
  <c r="BT182" i="3"/>
  <c r="AT136" i="3"/>
  <c r="BC151" i="3"/>
  <c r="BZ203" i="3"/>
  <c r="AW197" i="3"/>
  <c r="AT194" i="3"/>
  <c r="AZ188" i="3"/>
  <c r="AC187" i="3"/>
  <c r="L133" i="3"/>
  <c r="O169" i="3"/>
  <c r="AZ161" i="3"/>
  <c r="AC138" i="3"/>
  <c r="BT111" i="3"/>
  <c r="AT130" i="3"/>
  <c r="AC118" i="3"/>
  <c r="AT173" i="3"/>
  <c r="BZ184" i="3"/>
  <c r="BC176" i="3"/>
  <c r="L174" i="3"/>
  <c r="BZ170" i="3"/>
  <c r="AW185" i="3"/>
  <c r="AW168" i="3"/>
  <c r="L189" i="3"/>
  <c r="AF190" i="3"/>
  <c r="O160" i="3"/>
  <c r="AC151" i="3"/>
  <c r="AW189" i="3"/>
  <c r="AT183" i="3"/>
  <c r="O187" i="3"/>
  <c r="L172" i="3"/>
  <c r="AW165" i="3"/>
  <c r="AF142" i="3"/>
  <c r="BT130" i="3"/>
  <c r="AF120" i="3"/>
  <c r="BQ142" i="3"/>
  <c r="O149" i="3"/>
  <c r="AZ141" i="3"/>
  <c r="BC123" i="3"/>
  <c r="O113" i="3"/>
  <c r="BT106" i="3"/>
  <c r="AF98" i="3"/>
  <c r="AF90" i="3"/>
  <c r="BQ114" i="3"/>
  <c r="AZ125" i="3"/>
  <c r="AF104" i="3"/>
  <c r="AC103" i="3"/>
  <c r="BQ92" i="3"/>
  <c r="AT95" i="3"/>
  <c r="BZ108" i="3"/>
  <c r="L61" i="3"/>
  <c r="BT68" i="3"/>
  <c r="BZ45" i="3"/>
  <c r="O65" i="3"/>
  <c r="O75" i="3"/>
  <c r="BQ43" i="3"/>
  <c r="L52" i="3"/>
  <c r="AT40" i="3"/>
  <c r="AF52" i="3"/>
  <c r="AC48" i="3"/>
  <c r="L64" i="3"/>
  <c r="BZ37" i="3"/>
  <c r="L3" i="3"/>
  <c r="AP185" i="2"/>
  <c r="AP161" i="2"/>
  <c r="AP137" i="2"/>
  <c r="BT47" i="3"/>
  <c r="AP195" i="2"/>
  <c r="AP194" i="2"/>
  <c r="AP141" i="2"/>
  <c r="O26" i="3"/>
  <c r="AP122" i="2"/>
  <c r="AP68" i="2"/>
  <c r="AP97" i="2"/>
  <c r="AP19" i="2"/>
  <c r="AP39" i="2"/>
  <c r="AP51" i="2"/>
  <c r="AP57" i="2"/>
  <c r="AZ153" i="3"/>
  <c r="AT115" i="3"/>
  <c r="BC95" i="3"/>
  <c r="AC122" i="3"/>
  <c r="BQ131" i="3"/>
  <c r="BW193" i="3"/>
  <c r="BQ174" i="3"/>
  <c r="BZ172" i="3"/>
  <c r="BC195" i="3"/>
  <c r="BQ187" i="3"/>
  <c r="AW184" i="3"/>
  <c r="AT172" i="3"/>
  <c r="BC188" i="3"/>
  <c r="O200" i="3"/>
  <c r="BT184" i="3"/>
  <c r="BW180" i="3"/>
  <c r="AC200" i="3"/>
  <c r="BZ182" i="3"/>
  <c r="AW182" i="3"/>
  <c r="BT167" i="3"/>
  <c r="AW196" i="3"/>
  <c r="BC167" i="3"/>
  <c r="BZ185" i="3"/>
  <c r="AT144" i="3"/>
  <c r="O164" i="3"/>
  <c r="BW150" i="3"/>
  <c r="BC140" i="3"/>
  <c r="L187" i="3"/>
  <c r="BC166" i="3"/>
  <c r="AW151" i="3"/>
  <c r="O172" i="3"/>
  <c r="AF165" i="3"/>
  <c r="AC161" i="3"/>
  <c r="AF125" i="3"/>
  <c r="AF113" i="3"/>
  <c r="AC147" i="3"/>
  <c r="BT146" i="3"/>
  <c r="AW130" i="3"/>
  <c r="BZ116" i="3"/>
  <c r="L142" i="3"/>
  <c r="BT142" i="3"/>
  <c r="AW139" i="3"/>
  <c r="BW138" i="3"/>
  <c r="AZ139" i="3"/>
  <c r="AW135" i="3"/>
  <c r="AT94" i="3"/>
  <c r="BT126" i="3"/>
  <c r="AT125" i="3"/>
  <c r="BW95" i="3"/>
  <c r="L92" i="3"/>
  <c r="AZ107" i="3"/>
  <c r="AZ100" i="3"/>
  <c r="BC92" i="3"/>
  <c r="AT91" i="3"/>
  <c r="BC45" i="3"/>
  <c r="AF80" i="3"/>
  <c r="AW61" i="3"/>
  <c r="BC35" i="3"/>
  <c r="L39" i="3"/>
  <c r="BC29" i="3"/>
  <c r="BC24" i="3"/>
  <c r="AW39" i="3"/>
  <c r="BT37" i="3"/>
  <c r="AT39" i="3"/>
  <c r="AC23" i="3"/>
  <c r="AZ10" i="3"/>
  <c r="BZ15" i="3"/>
  <c r="BT14" i="3"/>
  <c r="AP158" i="2"/>
  <c r="BQ13" i="3"/>
  <c r="AP95" i="2"/>
  <c r="AP38" i="2"/>
  <c r="AP108" i="2"/>
  <c r="AP61" i="2"/>
  <c r="BT25" i="3"/>
  <c r="AT17" i="3"/>
  <c r="AP42" i="2"/>
  <c r="AP120" i="2"/>
  <c r="AP70" i="2"/>
  <c r="AP34" i="2"/>
  <c r="AP5" i="2"/>
  <c r="AP33" i="2"/>
  <c r="AP21" i="2"/>
  <c r="O115" i="3"/>
  <c r="L78" i="3"/>
  <c r="AP188" i="2"/>
  <c r="AP186" i="2"/>
  <c r="AP156" i="2"/>
  <c r="AP80" i="2"/>
  <c r="AP8" i="2"/>
  <c r="AP31" i="2"/>
  <c r="AP12" i="2"/>
  <c r="AP89" i="2"/>
  <c r="AP3" i="2"/>
  <c r="AP53" i="2"/>
  <c r="AP35" i="2"/>
  <c r="L125" i="3"/>
  <c r="L103" i="3"/>
  <c r="BT72" i="3"/>
  <c r="BT175" i="3"/>
  <c r="BT193" i="3"/>
  <c r="AW173" i="3"/>
  <c r="BC185" i="3"/>
  <c r="BT187" i="3"/>
  <c r="BW184" i="3"/>
  <c r="BW200" i="3"/>
  <c r="AZ182" i="3"/>
  <c r="L179" i="3"/>
  <c r="AC167" i="3"/>
  <c r="L185" i="3"/>
  <c r="AC150" i="3"/>
  <c r="BC141" i="3"/>
  <c r="BZ190" i="3"/>
  <c r="BZ148" i="3"/>
  <c r="BC160" i="3"/>
  <c r="AF166" i="3"/>
  <c r="AT150" i="3"/>
  <c r="L194" i="3"/>
  <c r="L165" i="3"/>
  <c r="AC182" i="3"/>
  <c r="AT165" i="3"/>
  <c r="AZ165" i="3"/>
  <c r="AT124" i="3"/>
  <c r="AF109" i="3"/>
  <c r="O146" i="3"/>
  <c r="AF139" i="3"/>
  <c r="BW139" i="3"/>
  <c r="BC128" i="3"/>
  <c r="AF116" i="3"/>
  <c r="BQ147" i="3"/>
  <c r="AC139" i="3"/>
  <c r="BQ104" i="3"/>
  <c r="BC131" i="3"/>
  <c r="L121" i="3"/>
  <c r="BC110" i="3"/>
  <c r="L106" i="3"/>
  <c r="L117" i="3"/>
  <c r="AW131" i="3"/>
  <c r="O103" i="3"/>
  <c r="BZ127" i="3"/>
  <c r="BC103" i="3"/>
  <c r="AT69" i="3"/>
  <c r="BT92" i="3"/>
  <c r="L88" i="3"/>
  <c r="O89" i="3"/>
  <c r="AW93" i="3"/>
  <c r="BT89" i="3"/>
  <c r="AT60" i="3"/>
  <c r="AZ59" i="3"/>
  <c r="O76" i="3"/>
  <c r="AW59" i="3"/>
  <c r="O80" i="3"/>
  <c r="BW69" i="3"/>
  <c r="BW68" i="3"/>
  <c r="BW61" i="3"/>
  <c r="BW33" i="3"/>
  <c r="L48" i="3"/>
  <c r="BZ36" i="3"/>
  <c r="AW32" i="3"/>
  <c r="BZ28" i="3"/>
  <c r="BC16" i="3"/>
  <c r="L55" i="3"/>
  <c r="AT36" i="3"/>
  <c r="BC55" i="3"/>
  <c r="AT35" i="3"/>
  <c r="AW44" i="3"/>
  <c r="O3" i="3"/>
  <c r="AC19" i="3"/>
  <c r="BQ51" i="3"/>
  <c r="AT10" i="3"/>
  <c r="AP179" i="2"/>
  <c r="AP155" i="2"/>
  <c r="AP125" i="2"/>
  <c r="AZ31" i="3"/>
  <c r="O23" i="3"/>
  <c r="AT47" i="3"/>
  <c r="AC22" i="3"/>
  <c r="AP133" i="2"/>
  <c r="AP200" i="2"/>
  <c r="AP107" i="2"/>
  <c r="AP50" i="2"/>
  <c r="AP144" i="2"/>
  <c r="AP73" i="2"/>
  <c r="AP54" i="2"/>
  <c r="AP102" i="2"/>
  <c r="AP171" i="2"/>
  <c r="AP64" i="2"/>
  <c r="AP28" i="2"/>
  <c r="AP93" i="2"/>
  <c r="AP17" i="2"/>
  <c r="AP187" i="2"/>
  <c r="BC109" i="3"/>
  <c r="BZ197" i="3"/>
  <c r="BZ157" i="3"/>
  <c r="BW179" i="3"/>
  <c r="AW186" i="3"/>
  <c r="AW183" i="3"/>
  <c r="BQ166" i="3"/>
  <c r="AC153" i="3"/>
  <c r="BC121" i="3"/>
  <c r="AF138" i="3"/>
  <c r="AZ129" i="3"/>
  <c r="BZ162" i="3"/>
  <c r="BZ118" i="3"/>
  <c r="BZ114" i="3"/>
  <c r="BT102" i="3"/>
  <c r="BZ94" i="3"/>
  <c r="O125" i="3"/>
  <c r="BZ110" i="3"/>
  <c r="L113" i="3"/>
  <c r="AC131" i="3"/>
  <c r="BT131" i="3"/>
  <c r="AF71" i="3"/>
  <c r="BT87" i="3"/>
  <c r="AT119" i="3"/>
  <c r="AC107" i="3"/>
  <c r="AC100" i="3"/>
  <c r="AF87" i="3"/>
  <c r="O88" i="3"/>
  <c r="BW81" i="3"/>
  <c r="AW97" i="3"/>
  <c r="BT93" i="3"/>
  <c r="AT64" i="3"/>
  <c r="BT58" i="3"/>
  <c r="AT41" i="3"/>
  <c r="L76" i="3"/>
  <c r="L59" i="3"/>
  <c r="BZ65" i="3"/>
  <c r="O71" i="3"/>
  <c r="AZ50" i="3"/>
  <c r="AT33" i="3"/>
  <c r="AC53" i="3"/>
  <c r="BW49" i="3"/>
  <c r="AW41" i="3"/>
  <c r="BT32" i="3"/>
  <c r="BC28" i="3"/>
  <c r="AF16" i="3"/>
  <c r="O55" i="3"/>
  <c r="AW35" i="3"/>
  <c r="AW55" i="3"/>
  <c r="AZ52" i="3"/>
  <c r="BC48" i="3"/>
  <c r="BC60" i="3"/>
  <c r="BC33" i="3"/>
  <c r="BT29" i="3"/>
  <c r="BT44" i="3"/>
  <c r="AC51" i="3"/>
  <c r="AP119" i="2"/>
  <c r="BW56" i="3"/>
  <c r="AF56" i="3"/>
  <c r="BC31" i="3"/>
  <c r="AZ22" i="3"/>
  <c r="AC18" i="3"/>
  <c r="AP182" i="2"/>
  <c r="AP152" i="2"/>
  <c r="AP88" i="2"/>
  <c r="AP20" i="2"/>
  <c r="AP127" i="2"/>
  <c r="AP43" i="2"/>
  <c r="AP94" i="2"/>
  <c r="AP24" i="2"/>
  <c r="AP114" i="2"/>
  <c r="AP175" i="2"/>
  <c r="AP15" i="2"/>
  <c r="AP65" i="2"/>
  <c r="AF122" i="3"/>
  <c r="AF42" i="3"/>
  <c r="BC191" i="3"/>
  <c r="AT198" i="3"/>
  <c r="BW169" i="3"/>
  <c r="BQ179" i="3"/>
  <c r="O184" i="3"/>
  <c r="AF141" i="3"/>
  <c r="BT163" i="3"/>
  <c r="BT183" i="3"/>
  <c r="AT132" i="3"/>
  <c r="AF128" i="3"/>
  <c r="AC149" i="3"/>
  <c r="BC91" i="3"/>
  <c r="AF191" i="3"/>
  <c r="BQ198" i="3"/>
  <c r="AT185" i="3"/>
  <c r="AC197" i="3"/>
  <c r="BW187" i="3"/>
  <c r="AZ184" i="3"/>
  <c r="AW200" i="3"/>
  <c r="AF182" i="3"/>
  <c r="L181" i="3"/>
  <c r="BW202" i="3"/>
  <c r="BC181" i="3"/>
  <c r="AT169" i="3"/>
  <c r="AC179" i="3"/>
  <c r="O178" i="3"/>
  <c r="BQ178" i="3"/>
  <c r="L184" i="3"/>
  <c r="AC160" i="3"/>
  <c r="BC149" i="3"/>
  <c r="AT190" i="3"/>
  <c r="BQ164" i="3"/>
  <c r="AF148" i="3"/>
  <c r="AC137" i="3"/>
  <c r="BZ189" i="3"/>
  <c r="BC183" i="3"/>
  <c r="AW194" i="3"/>
  <c r="O162" i="3"/>
  <c r="AC165" i="3"/>
  <c r="BQ143" i="3"/>
  <c r="AW153" i="3"/>
  <c r="AC145" i="3"/>
  <c r="AF121" i="3"/>
  <c r="L151" i="3"/>
  <c r="AC146" i="3"/>
  <c r="BQ138" i="3"/>
  <c r="AZ149" i="3"/>
  <c r="AC142" i="3"/>
  <c r="BZ126" i="3"/>
  <c r="BT115" i="3"/>
  <c r="AF91" i="3"/>
  <c r="AC126" i="3"/>
  <c r="BQ123" i="3"/>
  <c r="AF118" i="3"/>
  <c r="AC121" i="3"/>
  <c r="L102" i="3"/>
  <c r="AF114" i="3"/>
  <c r="BC94" i="3"/>
  <c r="BZ122" i="3"/>
  <c r="AW110" i="3"/>
  <c r="AZ112" i="3"/>
  <c r="BC118" i="3"/>
  <c r="BT110" i="3"/>
  <c r="AZ131" i="3"/>
  <c r="AC114" i="3"/>
  <c r="BW103" i="3"/>
  <c r="AW103" i="3"/>
  <c r="BQ119" i="3"/>
  <c r="AT107" i="3"/>
  <c r="BC66" i="3"/>
  <c r="BC97" i="3"/>
  <c r="BT97" i="3"/>
  <c r="BW86" i="3"/>
  <c r="AC64" i="3"/>
  <c r="AZ60" i="3"/>
  <c r="BW72" i="3"/>
  <c r="AF62" i="3"/>
  <c r="L66" i="3"/>
  <c r="AC76" i="3"/>
  <c r="AZ65" i="3"/>
  <c r="AF41" i="3"/>
  <c r="BW80" i="3"/>
  <c r="L75" i="3"/>
  <c r="O61" i="3"/>
  <c r="AC75" i="3"/>
  <c r="AW71" i="3"/>
  <c r="BQ33" i="3"/>
  <c r="BZ54" i="3"/>
  <c r="AZ49" i="3"/>
  <c r="AW43" i="3"/>
  <c r="BZ40" i="3"/>
  <c r="AW36" i="3"/>
  <c r="AF28" i="3"/>
  <c r="AZ21" i="3"/>
  <c r="AF55" i="3"/>
  <c r="BT33" i="3"/>
  <c r="AW48" i="3"/>
  <c r="AC33" i="3"/>
  <c r="AT29" i="3"/>
  <c r="AC15" i="3"/>
  <c r="L31" i="3"/>
  <c r="BW8" i="3"/>
  <c r="AP197" i="2"/>
  <c r="AP113" i="2"/>
  <c r="L47" i="3"/>
  <c r="AT3" i="3"/>
  <c r="AW47" i="3"/>
  <c r="AP201" i="2"/>
  <c r="BZ14" i="3"/>
  <c r="BW22" i="3"/>
  <c r="AZ18" i="3"/>
  <c r="AC14" i="3"/>
  <c r="L13" i="3"/>
  <c r="AP198" i="2"/>
  <c r="AP115" i="2"/>
  <c r="AP162" i="2"/>
  <c r="AP62" i="2"/>
  <c r="AP109" i="2"/>
  <c r="AP85" i="2"/>
  <c r="AP13" i="2"/>
  <c r="AT25" i="3"/>
  <c r="BQ17" i="3"/>
  <c r="AP92" i="2"/>
  <c r="AP138" i="2"/>
  <c r="AP58" i="2"/>
  <c r="AP22" i="2"/>
  <c r="AP157" i="2"/>
  <c r="AP130" i="2"/>
  <c r="AP81" i="2"/>
  <c r="AP63" i="2"/>
  <c r="AZ126" i="3"/>
  <c r="AW118" i="3"/>
  <c r="AZ114" i="3"/>
  <c r="AF86" i="3"/>
  <c r="AC96" i="3"/>
  <c r="BC38" i="3"/>
  <c r="BW63" i="3"/>
  <c r="BT71" i="3"/>
  <c r="BZ85" i="3"/>
  <c r="AT32" i="3"/>
  <c r="AP173" i="2"/>
  <c r="AP149" i="2"/>
  <c r="AF47" i="3"/>
  <c r="AZ14" i="3"/>
  <c r="AP176" i="2"/>
  <c r="AP100" i="2"/>
  <c r="AP32" i="2"/>
  <c r="AP132" i="2"/>
  <c r="AP134" i="2"/>
  <c r="AP55" i="2"/>
  <c r="AP36" i="2"/>
  <c r="AP159" i="2"/>
  <c r="AP90" i="2"/>
  <c r="AP145" i="2"/>
  <c r="AP66" i="2"/>
  <c r="AP47" i="2"/>
  <c r="AP181" i="2"/>
  <c r="AW122" i="3"/>
  <c r="AF112" i="3"/>
  <c r="AW127" i="3"/>
  <c r="AC194" i="3"/>
  <c r="BQ180" i="3"/>
  <c r="BC184" i="3"/>
  <c r="AT200" i="3"/>
  <c r="AZ202" i="3"/>
  <c r="BW176" i="3"/>
  <c r="L156" i="3"/>
  <c r="L178" i="3"/>
  <c r="O175" i="3"/>
  <c r="BT178" i="3"/>
  <c r="AT168" i="3"/>
  <c r="AZ157" i="3"/>
  <c r="AZ158" i="3"/>
  <c r="BZ144" i="3"/>
  <c r="AW160" i="3"/>
  <c r="BC187" i="3"/>
  <c r="L169" i="3"/>
  <c r="BQ182" i="3"/>
  <c r="BT161" i="3"/>
  <c r="AC130" i="3"/>
  <c r="AT120" i="3"/>
  <c r="AT149" i="3"/>
  <c r="BC124" i="3"/>
  <c r="BC130" i="3"/>
  <c r="AT137" i="3"/>
  <c r="AC135" i="3"/>
  <c r="AF99" i="3"/>
  <c r="AT90" i="3"/>
  <c r="AT162" i="3"/>
  <c r="AZ127" i="3"/>
  <c r="AC104" i="3"/>
  <c r="BW119" i="3"/>
  <c r="BC107" i="3"/>
  <c r="BC100" i="3"/>
  <c r="BT84" i="3"/>
  <c r="O97" i="3"/>
  <c r="BC77" i="3"/>
  <c r="O108" i="3"/>
  <c r="O86" i="3"/>
  <c r="AT86" i="3"/>
  <c r="BC72" i="3"/>
  <c r="BW75" i="3"/>
  <c r="AC71" i="3"/>
  <c r="BZ20" i="3"/>
  <c r="AC37" i="3"/>
  <c r="AF60" i="3"/>
  <c r="O29" i="3"/>
  <c r="AT6" i="3"/>
  <c r="AZ56" i="3"/>
  <c r="O19" i="3"/>
  <c r="AW3" i="3"/>
  <c r="AP146" i="2"/>
  <c r="O13" i="3"/>
  <c r="AP118" i="2"/>
  <c r="AP99" i="2"/>
  <c r="AP180" i="2"/>
  <c r="AP123" i="2"/>
  <c r="AP87" i="2"/>
  <c r="AP74" i="2"/>
  <c r="AP196" i="2"/>
  <c r="AP172" i="2"/>
  <c r="AP166" i="2"/>
  <c r="AP160" i="2"/>
  <c r="AP2" i="2"/>
  <c r="AP142" i="2"/>
  <c r="AP190" i="2"/>
  <c r="AP116" i="2"/>
  <c r="AP136" i="2"/>
  <c r="AP184" i="2"/>
  <c r="AP154" i="2"/>
  <c r="AP148" i="2"/>
  <c r="AP117" i="2"/>
  <c r="AP82" i="2"/>
  <c r="AP76" i="2"/>
  <c r="AP178" i="2"/>
  <c r="AP25" i="2"/>
  <c r="AP135" i="2"/>
  <c r="AP6" i="2"/>
  <c r="AP128" i="2"/>
  <c r="AP103" i="2"/>
  <c r="AP52" i="2"/>
  <c r="AP16" i="2"/>
  <c r="AP193" i="2"/>
  <c r="AP45" i="2"/>
  <c r="AP151" i="2"/>
  <c r="AP27" i="2"/>
  <c r="AT148" i="3"/>
  <c r="AW190" i="3"/>
  <c r="BW152" i="3"/>
  <c r="AT152" i="3"/>
  <c r="BC144" i="3"/>
  <c r="L161" i="3"/>
  <c r="BC146" i="3"/>
  <c r="BZ132" i="3"/>
  <c r="BT147" i="3"/>
  <c r="BC142" i="3"/>
  <c r="AT139" i="3"/>
  <c r="AF130" i="3"/>
  <c r="AT108" i="3"/>
  <c r="AZ91" i="3"/>
  <c r="L118" i="3"/>
  <c r="BZ112" i="3"/>
  <c r="AZ110" i="3"/>
  <c r="AT84" i="3"/>
  <c r="L85" i="3"/>
  <c r="BQ84" i="3"/>
  <c r="BT82" i="3"/>
  <c r="AT71" i="3"/>
  <c r="BQ85" i="3"/>
  <c r="L27" i="3"/>
  <c r="AC13" i="3"/>
  <c r="BZ29" i="3"/>
  <c r="L56" i="3"/>
  <c r="L138" i="3"/>
  <c r="BC51" i="3"/>
  <c r="AT56" i="3"/>
  <c r="AC3" i="3"/>
  <c r="AP170" i="2"/>
  <c r="BQ21" i="3"/>
  <c r="AP98" i="2"/>
  <c r="AP168" i="2"/>
  <c r="AP183" i="2"/>
  <c r="AP44" i="2"/>
  <c r="AP67" i="2"/>
  <c r="BQ25" i="3"/>
  <c r="AP106" i="2"/>
  <c r="AP48" i="2"/>
  <c r="AP189" i="2"/>
  <c r="AP84" i="2"/>
  <c r="AP11" i="2"/>
  <c r="AP105" i="2"/>
  <c r="AP83" i="2"/>
  <c r="L73" i="3"/>
  <c r="BW71" i="3"/>
  <c r="AT85" i="3"/>
  <c r="L53" i="3"/>
  <c r="BZ50" i="3"/>
  <c r="BQ37" i="3"/>
  <c r="AW53" i="3"/>
  <c r="AF20" i="3"/>
  <c r="BZ12" i="3"/>
  <c r="BT48" i="3"/>
  <c r="AC29" i="3"/>
  <c r="AZ55" i="3"/>
  <c r="AW60" i="3"/>
  <c r="BZ52" i="3"/>
  <c r="AC41" i="3"/>
  <c r="BC27" i="3"/>
  <c r="AF64" i="3"/>
  <c r="AW9" i="3"/>
  <c r="AW51" i="3"/>
  <c r="BZ23" i="3"/>
  <c r="AP191" i="2"/>
  <c r="AP167" i="2"/>
  <c r="AP143" i="2"/>
  <c r="BW31" i="3"/>
  <c r="BQ31" i="3"/>
  <c r="BW47" i="3"/>
  <c r="BW23" i="3"/>
  <c r="BW19" i="3"/>
  <c r="AP202" i="2"/>
  <c r="AP140" i="2"/>
  <c r="AP150" i="2"/>
  <c r="AP112" i="2"/>
  <c r="AP126" i="2"/>
  <c r="AP86" i="2"/>
  <c r="AP14" i="2"/>
  <c r="AP37" i="2"/>
  <c r="AP129" i="2"/>
  <c r="AP104" i="2"/>
  <c r="AP18" i="2"/>
  <c r="AP153" i="2"/>
  <c r="AP91" i="2"/>
  <c r="AP46" i="2"/>
  <c r="AP10" i="2"/>
  <c r="AP78" i="2"/>
  <c r="AP9" i="2"/>
  <c r="AP75" i="2"/>
  <c r="AP77" i="2"/>
  <c r="O63" i="3"/>
  <c r="AF46" i="3"/>
  <c r="BW59" i="3"/>
  <c r="BC199" i="3"/>
  <c r="AC172" i="3"/>
  <c r="O192" i="3"/>
  <c r="AF200" i="3"/>
  <c r="AC202" i="3"/>
  <c r="BT181" i="3"/>
  <c r="BZ179" i="3"/>
  <c r="BW185" i="3"/>
  <c r="BC145" i="3"/>
  <c r="AZ156" i="3"/>
  <c r="L143" i="3"/>
  <c r="AF189" i="3"/>
  <c r="BW164" i="3"/>
  <c r="BW160" i="3"/>
  <c r="AW187" i="3"/>
  <c r="BC169" i="3"/>
  <c r="AZ151" i="3"/>
  <c r="BZ153" i="3"/>
  <c r="AF132" i="3"/>
  <c r="BZ120" i="3"/>
  <c r="AZ133" i="3"/>
  <c r="O117" i="3"/>
  <c r="BZ98" i="3"/>
  <c r="AZ117" i="3"/>
  <c r="BW106" i="3"/>
  <c r="BC104" i="3"/>
  <c r="L96" i="3"/>
  <c r="AF82" i="3"/>
  <c r="AF119" i="3"/>
  <c r="BT107" i="3"/>
  <c r="L93" i="3"/>
  <c r="L58" i="3"/>
  <c r="AZ63" i="3"/>
  <c r="AF34" i="3"/>
  <c r="AZ66" i="3"/>
  <c r="O73" i="3"/>
  <c r="BT85" i="3"/>
  <c r="BC50" i="3"/>
  <c r="BZ49" i="3"/>
  <c r="BC12" i="3"/>
  <c r="BC52" i="3"/>
  <c r="AZ48" i="3"/>
  <c r="BZ39" i="3"/>
  <c r="AC35" i="3"/>
  <c r="L60" i="3"/>
  <c r="AF50" i="3"/>
  <c r="AP199" i="2"/>
  <c r="AT44" i="3"/>
  <c r="AT31" i="3"/>
  <c r="AF51" i="3"/>
  <c r="AF22" i="3"/>
  <c r="BZ56" i="3"/>
  <c r="AW31" i="3"/>
  <c r="AZ47" i="3"/>
  <c r="AW22" i="3"/>
  <c r="AP164" i="2"/>
  <c r="AP111" i="2"/>
  <c r="AP124" i="2"/>
  <c r="AP56" i="2"/>
  <c r="AP96" i="2"/>
  <c r="AP79" i="2"/>
  <c r="AP7" i="2"/>
  <c r="AP147" i="2"/>
  <c r="AP60" i="2"/>
  <c r="AP177" i="2"/>
  <c r="AP72" i="2"/>
  <c r="AP23" i="2"/>
  <c r="AP163" i="2"/>
  <c r="AP71" i="2"/>
  <c r="AW95" i="3"/>
  <c r="BC81" i="3"/>
  <c r="L100" i="3"/>
  <c r="AC81" i="3"/>
  <c r="AT99" i="3"/>
  <c r="AC82" i="3"/>
  <c r="AT97" i="3"/>
  <c r="BQ93" i="3"/>
  <c r="BQ76" i="3"/>
  <c r="AF58" i="3"/>
  <c r="BC80" i="3"/>
  <c r="L65" i="3"/>
  <c r="BQ50" i="3"/>
  <c r="AZ36" i="3"/>
  <c r="BC49" i="3"/>
  <c r="AZ43" i="3"/>
  <c r="L35" i="3"/>
  <c r="AF12" i="3"/>
  <c r="AC55" i="3"/>
  <c r="AZ35" i="3"/>
  <c r="O138" i="3"/>
  <c r="AC26" i="3"/>
  <c r="BQ44" i="3"/>
  <c r="AT11" i="3"/>
  <c r="AZ3" i="3"/>
  <c r="BZ19" i="3"/>
  <c r="BZ31" i="3"/>
  <c r="BQ47" i="3"/>
  <c r="BT22" i="3"/>
  <c r="AW18" i="3"/>
  <c r="AP110" i="2"/>
  <c r="AP121" i="2"/>
  <c r="AP174" i="2"/>
  <c r="L26" i="3"/>
  <c r="AP26" i="2"/>
  <c r="AP139" i="2"/>
  <c r="AP49" i="2"/>
  <c r="O25" i="3"/>
  <c r="O17" i="3"/>
  <c r="AP30" i="2"/>
  <c r="AP101" i="2"/>
  <c r="AP192" i="2"/>
  <c r="AP165" i="2"/>
  <c r="AP40" i="2"/>
  <c r="AP4" i="2"/>
  <c r="AP41" i="2"/>
  <c r="AP169" i="2"/>
  <c r="AP59" i="2"/>
  <c r="AP69" i="2"/>
  <c r="M12" i="11" l="1"/>
  <c r="N4" i="11" s="1"/>
  <c r="N11" i="11" l="1"/>
  <c r="N2" i="11"/>
  <c r="N3" i="11"/>
  <c r="N6" i="11"/>
  <c r="N7" i="11"/>
  <c r="N10" i="11"/>
  <c r="N8" i="11"/>
  <c r="N5" i="11"/>
  <c r="N9" i="11"/>
</calcChain>
</file>

<file path=xl/sharedStrings.xml><?xml version="1.0" encoding="utf-8"?>
<sst xmlns="http://schemas.openxmlformats.org/spreadsheetml/2006/main" count="343" uniqueCount="140">
  <si>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</si>
  <si>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</si>
  <si>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</si>
  <si>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</si>
  <si>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</si>
  <si>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</si>
  <si>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</si>
  <si>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</si>
  <si>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</si>
  <si>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</si>
  <si>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</si>
  <si>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</si>
  <si>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</si>
  <si>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</si>
  <si>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</si>
  <si>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</si>
  <si>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</si>
  <si>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</si>
  <si>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</si>
  <si>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</si>
  <si>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</si>
  <si>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</si>
  <si>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</si>
  <si>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</si>
  <si>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</si>
  <si>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</si>
  <si>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</si>
  <si>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</si>
  <si>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</si>
  <si>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</si>
  <si>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</si>
  <si>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</si>
  <si>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</si>
  <si>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</si>
  <si>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</si>
  <si>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</si>
  <si>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</si>
  <si>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</si>
  <si>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</si>
  <si>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</si>
  <si>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</si>
  <si>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</si>
  <si>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</si>
  <si>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</si>
  <si>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</si>
  <si>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</si>
  <si>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</si>
  <si>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</si>
  <si>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</si>
  <si>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</si>
  <si>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</si>
  <si>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</si>
  <si>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</si>
  <si>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</si>
  <si>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</si>
  <si>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</si>
  <si>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</si>
  <si>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</si>
  <si>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</si>
  <si>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</si>
  <si>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</si>
  <si>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</si>
  <si>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</si>
  <si>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</si>
  <si>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</si>
  <si>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</si>
  <si>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ꓴ ⌐</t>
    </r>
    <r>
      <rPr>
        <b/>
        <sz val="11"/>
        <color theme="1"/>
        <rFont val="Calibri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</si>
  <si>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</si>
  <si>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</si>
  <si>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</si>
  <si>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</si>
  <si>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</si>
  <si>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</si>
  <si>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</si>
  <si>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</si>
  <si>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</si>
  <si>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</si>
  <si>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Z - функция</t>
  </si>
  <si>
    <t>от 0 до 18</t>
  </si>
  <si>
    <t>от 18 до 44</t>
  </si>
  <si>
    <t>S - функция</t>
  </si>
  <si>
    <t>от 45 до 59</t>
  </si>
  <si>
    <t>Сигма</t>
  </si>
  <si>
    <t>от 60 до 74</t>
  </si>
  <si>
    <t>от 75 до 90</t>
  </si>
  <si>
    <t>от 90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</si>
  <si>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</si>
  <si>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</si>
  <si>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</si>
  <si>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</si>
  <si>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</si>
  <si>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</si>
  <si>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</si>
  <si>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</si>
  <si>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</si>
  <si>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</si>
  <si>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</si>
  <si>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</si>
  <si>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</si>
  <si>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</si>
  <si>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</si>
  <si>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</si>
  <si>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</si>
  <si>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</si>
  <si>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</si>
  <si>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</si>
  <si>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</si>
  <si>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</si>
  <si>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>Пригодиться в жизни</t>
  </si>
  <si>
    <t>РИАС</t>
  </si>
  <si>
    <t>Веб</t>
  </si>
  <si>
    <t>ЭА</t>
  </si>
  <si>
    <t>ЭБ</t>
  </si>
  <si>
    <t>БУиО</t>
  </si>
  <si>
    <t>Английский</t>
  </si>
  <si>
    <t>ИРФМ</t>
  </si>
  <si>
    <t>МО</t>
  </si>
  <si>
    <t>МИАД</t>
  </si>
  <si>
    <t>УИР</t>
  </si>
  <si>
    <t>Функция принадлежности</t>
  </si>
  <si>
    <t>ФП норм</t>
  </si>
  <si>
    <t>Легкость в изучении</t>
  </si>
  <si>
    <t>Трапеция</t>
  </si>
  <si>
    <t>https://5koleso.ru/articles/novosti/avtomobili-dorozhe-5-mln-rublej-podemno-raskryta-czenovaya-struktura-avtorynka-za-2025-god/?ysclid=mlze0i4fc607808287</t>
  </si>
  <si>
    <t>https://www.autostat.ru/press-releases/61576/?ysclid=mlzakwxi49909312165</t>
  </si>
  <si>
    <t>ТОП-10 моделей по продажам новых легковых автомобилей в 2025 году (шт.)</t>
  </si>
  <si>
    <t>Цены были взяты с сайта "Авито" (avito.ru)</t>
  </si>
  <si>
    <t>LADA GRANTA  - 0,150 млн - 1,537 млн</t>
  </si>
  <si>
    <t>LADA VESTA - 0,450 млн - 2,037 млн</t>
  </si>
  <si>
    <t>HAVAL JOLION - 1,030 млн - 3,022 млн</t>
  </si>
  <si>
    <t>BELGEE X50 - 0,950 млн - 2,139 млн</t>
  </si>
  <si>
    <t>GEELY MONJARO - 1,300 млн - 4,303 млн</t>
  </si>
  <si>
    <t>https://cena-auto.ru/</t>
  </si>
  <si>
    <t>A - Daewoo Matiz (0,1 - 0,489 млн рублей)</t>
  </si>
  <si>
    <t>B - Citroen C3 (0,179 - 0,790 млн рублей)</t>
  </si>
  <si>
    <t>C - Peugeot 308 (0,299 - 1,650 млн рублей)</t>
  </si>
  <si>
    <t>D - Volvo S60 (0,340 - 4,350 млн рублей)</t>
  </si>
  <si>
    <t>E - Lexus ES (1,250 - 6,290 млн рублей)</t>
  </si>
  <si>
    <t>F - Rolls-Royce Phantom (10 - 98 млн рублей)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</si>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</sst>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sz val="10"/>
      <color theme="1"/>
      <name val="Arial"/>
    </font>
    <font>
      <b/>
      <sz val="9"/>
      <color indexed="63"/>
      <name val="Roboto"/>
    </font>
    <font>
      <b/>
      <sz val="11"/>
      <color theme="1"/>
      <name val="Noto Sans"/>
    </font>
    <font>
      <u/>
      <sz val="11"/>
      <color theme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1" tint="0.499984740745262"/>
        <bgColor theme="1" tint="0.49998474074526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5" xfId="0" applyFill="1" applyBorder="1"/>
    <xf numFmtId="0" fontId="0" fillId="9" borderId="9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2" borderId="5" xfId="0" applyFill="1" applyBorder="1"/>
    <xf numFmtId="0" fontId="0" fillId="12" borderId="9" xfId="0" applyFill="1" applyBorder="1"/>
    <xf numFmtId="0" fontId="0" fillId="0" borderId="10" xfId="0" applyBorder="1" applyAlignment="1">
      <alignment horizontal="center"/>
    </xf>
    <xf numFmtId="2" fontId="0" fillId="14" borderId="10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1"/>
    <xf numFmtId="0" fontId="6" fillId="0" borderId="0" xfId="2"/>
    <xf numFmtId="2" fontId="0" fillId="0" borderId="1" xfId="0" applyNumberFormat="1" applyBorder="1"/>
    <xf numFmtId="0" fontId="1" fillId="0" borderId="0" xfId="1"/>
  </cellXfs>
  <cellStyles count="3">
    <cellStyle name="Гиперссылка 2" xfId="2" xr:uid="{D1F3DC95-C36F-4D01-A451-60B411B3C03B}"/>
    <cellStyle name="Обычный" xfId="0" builtinId="0"/>
    <cellStyle name="Обычный 2" xfId="1" xr:uid="{115A48CB-9D25-4D42-8F34-0828A70FA91A}"/>
  </cellStyles>
  <dxfs count="1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9" tint="0.59999389629810485"/>
          <bgColor theme="9" tint="0.59999389629810485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4"/>
          <bgColor theme="4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68-4718-B31D-C4F63A08E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1-4F4F-A072-DCD21E035227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1-4F4F-A072-DCD21E035227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31-4F4F-A072-DCD21E035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5-4FEF-876D-3DFEE69894A8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85-4FEF-876D-3DFEE6989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3E-4971-ADA6-53D694746FC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3E-4971-ADA6-53D694746FCD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3E-4971-ADA6-53D694746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0-40EB-8601-A93BFCE1CB90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0-40EB-8601-A93BFCE1CB90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0-40EB-8601-A93BFCE1C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A-4DF4-BAE0-5398D6AD3FDD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A-4DF4-BAE0-5398D6AD3FDD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EA-4DF4-BAE0-5398D6AD3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8-47C2-8B68-07FC5FC94EFF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8-47C2-8B68-07FC5FC94EFF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18-47C2-8B68-07FC5FC94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2C-4451-9700-EA9D567A7639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2C-4451-9700-EA9D567A7639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2C-4451-9700-EA9D567A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9-4C18-8A37-1FC9A555A93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9-4C18-8A37-1FC9A555A93F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9-4C18-8A37-1FC9A555A93F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09-4C18-8A37-1FC9A555A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1-450E-87F9-43EADA3DAAFA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11-450E-87F9-43EADA3DAAFA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11-450E-87F9-43EADA3DA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F8-4A4F-9232-69BB6F2811F4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F8-4A4F-9232-69BB6F281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2-421F-8403-BDD039145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6-4416-8731-B9E72A356788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06-4416-8731-B9E72A35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4-4BCD-B2F3-40BFB67D9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F-4251-AF80-9B8CD2CA0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D-408A-9B87-2F41BB0B5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E-431B-AD81-70519653493B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5E-431B-AD81-70519653493B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5E-431B-AD81-70519653493B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5E-431B-AD81-70519653493B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5E-431B-AD81-705196534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5-42B4-915B-F142BE65C4A2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B5-42B4-915B-F142BE65C4A2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5-42B4-915B-F142BE65C4A2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B5-42B4-915B-F142BE65C4A2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B5-42B4-915B-F142BE65C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9-4981-A613-E8F80668AE38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9-4981-A613-E8F80668AE38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A9-4981-A613-E8F80668AE38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A9-4981-A613-E8F80668AE38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A9-4981-A613-E8F80668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C-45FD-9970-1C9E6B1DC3E2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C-45FD-9970-1C9E6B1DC3E2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C-45FD-9970-1C9E6B1DC3E2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7C-45FD-9970-1C9E6B1DC3E2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7C-45FD-9970-1C9E6B1DC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F-4638-925E-CA2D4A80E27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9F-4638-925E-CA2D4A80E279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9F-4638-925E-CA2D4A80E279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9F-4638-925E-CA2D4A80E279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9F-4638-925E-CA2D4A80E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27-4319-83DA-3BAD8EEF1087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27-4319-83DA-3BAD8EEF1087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27-4319-83DA-3BAD8EEF1087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27-4319-83DA-3BAD8EEF1087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27-4319-83DA-3BAD8EEF1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5-4C81-B9B4-E3129733D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1-4551-9BC0-28B393B74B1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1-4551-9BC0-28B393B74B19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1-4551-9BC0-28B393B74B19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11-4551-9BC0-28B393B74B19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11-4551-9BC0-28B393B74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C-4527-BE34-FF81B969D97A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C-4527-BE34-FF81B969D97A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7C-4527-BE34-FF81B969D97A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7C-4527-BE34-FF81B969D97A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7C-4527-BE34-FF81B969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26-428B-8DFD-6884409FC3A2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26-428B-8DFD-6884409FC3A2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26-428B-8DFD-6884409FC3A2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26-428B-8DFD-6884409FC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0-4D45-AC3C-51D66606B9A2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0-4D45-AC3C-51D66606B9A2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0-4D45-AC3C-51D66606B9A2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D0-4D45-AC3C-51D66606B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B-4113-A575-72BE4BB79A91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B-4113-A575-72BE4BB79A91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B-4113-A575-72BE4BB79A91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B-4113-A575-72BE4BB79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D-4766-BBDA-A4810D0F4D34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1D-4766-BBDA-A4810D0F4D34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1D-4766-BBDA-A4810D0F4D34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1D-4766-BBDA-A4810D0F4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2.0811654526534857E-3</c:v>
                </c:pt>
                <c:pt idx="20">
                  <c:v>4.6826222684703432E-3</c:v>
                </c:pt>
                <c:pt idx="21">
                  <c:v>8.3246618106139429E-3</c:v>
                </c:pt>
                <c:pt idx="22">
                  <c:v>1.3007284079084287E-2</c:v>
                </c:pt>
                <c:pt idx="23">
                  <c:v>1.8730489073881373E-2</c:v>
                </c:pt>
                <c:pt idx="24">
                  <c:v>2.54942767950052E-2</c:v>
                </c:pt>
                <c:pt idx="25">
                  <c:v>3.3298647242455771E-2</c:v>
                </c:pt>
                <c:pt idx="26">
                  <c:v>4.2143600416233093E-2</c:v>
                </c:pt>
                <c:pt idx="27">
                  <c:v>5.2029136316337148E-2</c:v>
                </c:pt>
                <c:pt idx="28">
                  <c:v>6.2955254942767963E-2</c:v>
                </c:pt>
                <c:pt idx="29">
                  <c:v>7.4921956295525491E-2</c:v>
                </c:pt>
                <c:pt idx="30">
                  <c:v>8.7929240374609793E-2</c:v>
                </c:pt>
                <c:pt idx="31">
                  <c:v>0.1019771071800208</c:v>
                </c:pt>
                <c:pt idx="32">
                  <c:v>0.1170655567117586</c:v>
                </c:pt>
                <c:pt idx="33">
                  <c:v>0.13319458896982309</c:v>
                </c:pt>
                <c:pt idx="34">
                  <c:v>0.15036420395421435</c:v>
                </c:pt>
                <c:pt idx="35">
                  <c:v>0.16857440166493237</c:v>
                </c:pt>
                <c:pt idx="36">
                  <c:v>0.1878251821019771</c:v>
                </c:pt>
                <c:pt idx="37">
                  <c:v>0.20811654526534859</c:v>
                </c:pt>
                <c:pt idx="38">
                  <c:v>0.22944849115504679</c:v>
                </c:pt>
                <c:pt idx="39">
                  <c:v>0.25182101977107185</c:v>
                </c:pt>
                <c:pt idx="40">
                  <c:v>0.27523413111342354</c:v>
                </c:pt>
                <c:pt idx="41">
                  <c:v>0.29968782518210196</c:v>
                </c:pt>
                <c:pt idx="42">
                  <c:v>0.32518210197710712</c:v>
                </c:pt>
                <c:pt idx="43">
                  <c:v>0.35171696149843917</c:v>
                </c:pt>
                <c:pt idx="44">
                  <c:v>0.37929240374609779</c:v>
                </c:pt>
                <c:pt idx="45">
                  <c:v>0.4207775500897139</c:v>
                </c:pt>
                <c:pt idx="46">
                  <c:v>0.45032581110563491</c:v>
                </c:pt>
                <c:pt idx="47">
                  <c:v>0.48061584808010466</c:v>
                </c:pt>
                <c:pt idx="48">
                  <c:v>0.51152433917467621</c:v>
                </c:pt>
                <c:pt idx="49">
                  <c:v>0.54291455750003192</c:v>
                </c:pt>
                <c:pt idx="50">
                  <c:v>0.57463706975547413</c:v>
                </c:pt>
                <c:pt idx="51">
                  <c:v>0.60653065971263342</c:v>
                </c:pt>
                <c:pt idx="52">
                  <c:v>0.638423474554494</c:v>
                </c:pt>
                <c:pt idx="53">
                  <c:v>0.67013438752802268</c:v>
                </c:pt>
                <c:pt idx="54">
                  <c:v>0.70147456569893341</c:v>
                </c:pt>
                <c:pt idx="55">
                  <c:v>0.73224922692294769</c:v>
                </c:pt>
                <c:pt idx="56">
                  <c:v>0.76225956558820895</c:v>
                </c:pt>
                <c:pt idx="57">
                  <c:v>0.79130482236015887</c:v>
                </c:pt>
                <c:pt idx="58">
                  <c:v>0.81918446919443011</c:v>
                </c:pt>
                <c:pt idx="59">
                  <c:v>0.84570047739197429</c:v>
                </c:pt>
                <c:pt idx="60">
                  <c:v>0.8571428571428571</c:v>
                </c:pt>
                <c:pt idx="61">
                  <c:v>0.86190476190476195</c:v>
                </c:pt>
                <c:pt idx="62">
                  <c:v>0.8666666666666667</c:v>
                </c:pt>
                <c:pt idx="63">
                  <c:v>0.87142857142857144</c:v>
                </c:pt>
                <c:pt idx="64">
                  <c:v>0.87619047619047619</c:v>
                </c:pt>
                <c:pt idx="65">
                  <c:v>0.88095238095238093</c:v>
                </c:pt>
                <c:pt idx="66">
                  <c:v>0.88571428571428568</c:v>
                </c:pt>
                <c:pt idx="67">
                  <c:v>0.89047619047619042</c:v>
                </c:pt>
                <c:pt idx="68">
                  <c:v>0.89523809523809528</c:v>
                </c:pt>
                <c:pt idx="69">
                  <c:v>0.9</c:v>
                </c:pt>
                <c:pt idx="70">
                  <c:v>0.90476190476190477</c:v>
                </c:pt>
                <c:pt idx="71">
                  <c:v>0.90952380952380951</c:v>
                </c:pt>
                <c:pt idx="72">
                  <c:v>0.91428571428571426</c:v>
                </c:pt>
                <c:pt idx="73">
                  <c:v>0.919047619047619</c:v>
                </c:pt>
                <c:pt idx="74">
                  <c:v>0.92380952380952386</c:v>
                </c:pt>
                <c:pt idx="75">
                  <c:v>0.9285714285714286</c:v>
                </c:pt>
                <c:pt idx="76">
                  <c:v>0.93333333333333335</c:v>
                </c:pt>
                <c:pt idx="77">
                  <c:v>0.93809523809523809</c:v>
                </c:pt>
                <c:pt idx="78">
                  <c:v>0.94285714285714284</c:v>
                </c:pt>
                <c:pt idx="79">
                  <c:v>0.94761904761904758</c:v>
                </c:pt>
                <c:pt idx="80">
                  <c:v>0.95238095238095233</c:v>
                </c:pt>
                <c:pt idx="81">
                  <c:v>0.95714285714285718</c:v>
                </c:pt>
                <c:pt idx="82">
                  <c:v>0.96190476190476193</c:v>
                </c:pt>
                <c:pt idx="83">
                  <c:v>0.96666666666666667</c:v>
                </c:pt>
                <c:pt idx="84">
                  <c:v>0.97142857142857142</c:v>
                </c:pt>
                <c:pt idx="85">
                  <c:v>0.97619047619047616</c:v>
                </c:pt>
                <c:pt idx="86">
                  <c:v>0.98095238095238091</c:v>
                </c:pt>
                <c:pt idx="87">
                  <c:v>0.98571428571428577</c:v>
                </c:pt>
                <c:pt idx="88">
                  <c:v>0.99047619047619051</c:v>
                </c:pt>
                <c:pt idx="89">
                  <c:v>0.99523809523809526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1-49BF-BA0F-A0D7C746B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машины'!$T$1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1</c:v>
                </c:pt>
                <c:pt idx="1">
                  <c:v>0.99791883454734653</c:v>
                </c:pt>
                <c:pt idx="2">
                  <c:v>0.99167533818938602</c:v>
                </c:pt>
                <c:pt idx="3">
                  <c:v>0.98126951092611858</c:v>
                </c:pt>
                <c:pt idx="4">
                  <c:v>0.96670135275754421</c:v>
                </c:pt>
                <c:pt idx="5">
                  <c:v>0.9479708636836629</c:v>
                </c:pt>
                <c:pt idx="6">
                  <c:v>0.92507804370447455</c:v>
                </c:pt>
                <c:pt idx="7">
                  <c:v>0.89802289281997916</c:v>
                </c:pt>
                <c:pt idx="8">
                  <c:v>0.86680541103017694</c:v>
                </c:pt>
                <c:pt idx="9">
                  <c:v>0.83142559833506757</c:v>
                </c:pt>
                <c:pt idx="10">
                  <c:v>0.79188345473465138</c:v>
                </c:pt>
                <c:pt idx="11">
                  <c:v>0.74817898022892815</c:v>
                </c:pt>
                <c:pt idx="12">
                  <c:v>0.70031217481789798</c:v>
                </c:pt>
                <c:pt idx="13">
                  <c:v>0.64828303850156077</c:v>
                </c:pt>
                <c:pt idx="14">
                  <c:v>0.59209157127991685</c:v>
                </c:pt>
                <c:pt idx="15">
                  <c:v>0.53173777315296555</c:v>
                </c:pt>
                <c:pt idx="16">
                  <c:v>0.46826222684703439</c:v>
                </c:pt>
                <c:pt idx="17">
                  <c:v>0.4079084287200832</c:v>
                </c:pt>
                <c:pt idx="18">
                  <c:v>0.35171696149843917</c:v>
                </c:pt>
                <c:pt idx="19">
                  <c:v>0.29968782518210196</c:v>
                </c:pt>
                <c:pt idx="20">
                  <c:v>0.25182101977107185</c:v>
                </c:pt>
                <c:pt idx="21">
                  <c:v>0.20811654526534859</c:v>
                </c:pt>
                <c:pt idx="22">
                  <c:v>0.16857440166493237</c:v>
                </c:pt>
                <c:pt idx="23">
                  <c:v>0.13319458896982309</c:v>
                </c:pt>
                <c:pt idx="24">
                  <c:v>0.1019771071800208</c:v>
                </c:pt>
                <c:pt idx="25">
                  <c:v>7.4921956295525491E-2</c:v>
                </c:pt>
                <c:pt idx="26">
                  <c:v>5.2029136316337148E-2</c:v>
                </c:pt>
                <c:pt idx="27">
                  <c:v>3.3298647242455771E-2</c:v>
                </c:pt>
                <c:pt idx="28">
                  <c:v>1.8730489073881373E-2</c:v>
                </c:pt>
                <c:pt idx="29">
                  <c:v>8.3246618106139429E-3</c:v>
                </c:pt>
                <c:pt idx="30">
                  <c:v>2.0811654526534857E-3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3-455C-B049-326DE79DABDF}"/>
            </c:ext>
          </c:extLst>
        </c:ser>
        <c:ser>
          <c:idx val="1"/>
          <c:order val="1"/>
          <c:tx>
            <c:strRef>
              <c:f>'Возраст и машины'!$U$1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2.6211376716175676E-2</c:v>
                </c:pt>
                <c:pt idx="1">
                  <c:v>2.8169945809299261E-2</c:v>
                </c:pt>
                <c:pt idx="2">
                  <c:v>3.0303030303030304E-2</c:v>
                </c:pt>
                <c:pt idx="3">
                  <c:v>3.2628434278303274E-2</c:v>
                </c:pt>
                <c:pt idx="4">
                  <c:v>3.5165957575713398E-2</c:v>
                </c:pt>
                <c:pt idx="5">
                  <c:v>3.7937628617302738E-2</c:v>
                </c:pt>
                <c:pt idx="6">
                  <c:v>4.0967962689222696E-2</c:v>
                </c:pt>
                <c:pt idx="7">
                  <c:v>4.4284247431325016E-2</c:v>
                </c:pt>
                <c:pt idx="8">
                  <c:v>4.7916856959326126E-2</c:v>
                </c:pt>
                <c:pt idx="9">
                  <c:v>5.18995955031104E-2</c:v>
                </c:pt>
                <c:pt idx="10">
                  <c:v>5.6270070598250795E-2</c:v>
                </c:pt>
                <c:pt idx="11">
                  <c:v>6.1070094609711238E-2</c:v>
                </c:pt>
                <c:pt idx="12">
                  <c:v>6.6346111559906107E-2</c:v>
                </c:pt>
                <c:pt idx="13">
                  <c:v>7.214964370546316E-2</c:v>
                </c:pt>
                <c:pt idx="14">
                  <c:v>7.8537748845592448E-2</c:v>
                </c:pt>
                <c:pt idx="15">
                  <c:v>8.5573474694206439E-2</c:v>
                </c:pt>
                <c:pt idx="16">
                  <c:v>9.3326290510366394E-2</c:v>
                </c:pt>
                <c:pt idx="17">
                  <c:v>0.10187246822712012</c:v>
                </c:pt>
                <c:pt idx="18">
                  <c:v>0.11129537520701166</c:v>
                </c:pt>
                <c:pt idx="19">
                  <c:v>0.12168562817644575</c:v>
                </c:pt>
                <c:pt idx="20">
                  <c:v>0.13314104265199106</c:v>
                </c:pt>
                <c:pt idx="21">
                  <c:v>0.14576629429932308</c:v>
                </c:pt>
                <c:pt idx="22">
                  <c:v>0.15967218859787677</c:v>
                </c:pt>
                <c:pt idx="23">
                  <c:v>0.17497441402133365</c:v>
                </c:pt>
                <c:pt idx="24">
                  <c:v>0.19179163378058409</c:v>
                </c:pt>
                <c:pt idx="25">
                  <c:v>0.21024275550010696</c:v>
                </c:pt>
                <c:pt idx="26">
                  <c:v>0.23044321230549097</c:v>
                </c:pt>
                <c:pt idx="27">
                  <c:v>0.25250010010220292</c:v>
                </c:pt>
                <c:pt idx="28">
                  <c:v>0.27650605386032306</c:v>
                </c:pt>
                <c:pt idx="29">
                  <c:v>0.3025318215289361</c:v>
                </c:pt>
                <c:pt idx="30">
                  <c:v>0.33061761868307771</c:v>
                </c:pt>
                <c:pt idx="31">
                  <c:v>0.3607635278050616</c:v>
                </c:pt>
                <c:pt idx="32">
                  <c:v>0.39291944286540315</c:v>
                </c:pt>
                <c:pt idx="33">
                  <c:v>0.42697533816958194</c:v>
                </c:pt>
                <c:pt idx="34">
                  <c:v>0.46275292575215393</c:v>
                </c:pt>
                <c:pt idx="35">
                  <c:v>0.5</c:v>
                </c:pt>
                <c:pt idx="36">
                  <c:v>0.53838887354591924</c:v>
                </c:pt>
                <c:pt idx="37">
                  <c:v>0.57752019994408876</c:v>
                </c:pt>
                <c:pt idx="38">
                  <c:v>0.61693308970277838</c:v>
                </c:pt>
                <c:pt idx="39">
                  <c:v>0.65612174130731671</c:v>
                </c:pt>
                <c:pt idx="40">
                  <c:v>0.69455789229645859</c:v>
                </c:pt>
                <c:pt idx="41">
                  <c:v>0.73171740118128115</c:v>
                </c:pt>
                <c:pt idx="42">
                  <c:v>0.76710841880245295</c:v>
                </c:pt>
                <c:pt idx="43">
                  <c:v>0.80029812467298744</c:v>
                </c:pt>
                <c:pt idx="44">
                  <c:v>0.83093504764754744</c:v>
                </c:pt>
                <c:pt idx="45">
                  <c:v>0.85876458601445416</c:v>
                </c:pt>
                <c:pt idx="46">
                  <c:v>0.88363636363636355</c:v>
                </c:pt>
                <c:pt idx="47">
                  <c:v>0.90550326665092373</c:v>
                </c:pt>
                <c:pt idx="48">
                  <c:v>0.92441312638812623</c:v>
                </c:pt>
                <c:pt idx="49">
                  <c:v>0.94049482772691739</c:v>
                </c:pt>
                <c:pt idx="50">
                  <c:v>0.95394101654356234</c:v>
                </c:pt>
                <c:pt idx="51">
                  <c:v>0.96498956361999988</c:v>
                </c:pt>
                <c:pt idx="52">
                  <c:v>0.9739056139526685</c:v>
                </c:pt>
                <c:pt idx="53">
                  <c:v>0.98096554916674783</c:v>
                </c:pt>
                <c:pt idx="54">
                  <c:v>0.98644365038509474</c:v>
                </c:pt>
                <c:pt idx="55">
                  <c:v>0.99060176801465971</c:v>
                </c:pt>
                <c:pt idx="56">
                  <c:v>0.99368193737467236</c:v>
                </c:pt>
                <c:pt idx="57">
                  <c:v>0.99590163934426224</c:v>
                </c:pt>
                <c:pt idx="58">
                  <c:v>0.99745128078620238</c:v>
                </c:pt>
                <c:pt idx="59">
                  <c:v>0.99849343434969684</c:v>
                </c:pt>
                <c:pt idx="60">
                  <c:v>0.99916340213164467</c:v>
                </c:pt>
                <c:pt idx="61">
                  <c:v>0.99957072654921053</c:v>
                </c:pt>
                <c:pt idx="62">
                  <c:v>0.99980134464841097</c:v>
                </c:pt>
                <c:pt idx="63">
                  <c:v>0.99992015538248014</c:v>
                </c:pt>
                <c:pt idx="64">
                  <c:v>0.99997383511117033</c:v>
                </c:pt>
                <c:pt idx="65">
                  <c:v>0.99999379082532336</c:v>
                </c:pt>
                <c:pt idx="66">
                  <c:v>0.9999991823264982</c:v>
                </c:pt>
                <c:pt idx="67">
                  <c:v>0.99999997444768285</c:v>
                </c:pt>
                <c:pt idx="68">
                  <c:v>1</c:v>
                </c:pt>
                <c:pt idx="69">
                  <c:v>0.99999997444768285</c:v>
                </c:pt>
                <c:pt idx="70">
                  <c:v>0.9999991823264982</c:v>
                </c:pt>
                <c:pt idx="71">
                  <c:v>0.99999379082532336</c:v>
                </c:pt>
                <c:pt idx="72">
                  <c:v>0.99997383511117033</c:v>
                </c:pt>
                <c:pt idx="73">
                  <c:v>0.99992015538248014</c:v>
                </c:pt>
                <c:pt idx="74">
                  <c:v>0.99980134464841097</c:v>
                </c:pt>
                <c:pt idx="75">
                  <c:v>0.99957072654921053</c:v>
                </c:pt>
                <c:pt idx="76">
                  <c:v>0.99916340213164467</c:v>
                </c:pt>
                <c:pt idx="77">
                  <c:v>0.99849343434969684</c:v>
                </c:pt>
                <c:pt idx="78">
                  <c:v>0.99745128078620238</c:v>
                </c:pt>
                <c:pt idx="79">
                  <c:v>0.99590163934426224</c:v>
                </c:pt>
                <c:pt idx="80">
                  <c:v>0.99368193737467236</c:v>
                </c:pt>
                <c:pt idx="81">
                  <c:v>0.99060176801465971</c:v>
                </c:pt>
                <c:pt idx="82">
                  <c:v>0.98644365038509474</c:v>
                </c:pt>
                <c:pt idx="83">
                  <c:v>0.98096554916674783</c:v>
                </c:pt>
                <c:pt idx="84">
                  <c:v>0.9739056139526685</c:v>
                </c:pt>
                <c:pt idx="85">
                  <c:v>0.96498956361999988</c:v>
                </c:pt>
                <c:pt idx="86">
                  <c:v>0.95394101654356234</c:v>
                </c:pt>
                <c:pt idx="87">
                  <c:v>0.94049482772691739</c:v>
                </c:pt>
                <c:pt idx="88">
                  <c:v>0.92441312638812623</c:v>
                </c:pt>
                <c:pt idx="89">
                  <c:v>0.90550326665092373</c:v>
                </c:pt>
                <c:pt idx="90">
                  <c:v>0.88363636363636355</c:v>
                </c:pt>
                <c:pt idx="91">
                  <c:v>0.85876458601445416</c:v>
                </c:pt>
                <c:pt idx="92">
                  <c:v>0.83093504764754744</c:v>
                </c:pt>
                <c:pt idx="93">
                  <c:v>0.80029812467298744</c:v>
                </c:pt>
                <c:pt idx="94">
                  <c:v>0.76710841880245295</c:v>
                </c:pt>
                <c:pt idx="95">
                  <c:v>0.73171740118128115</c:v>
                </c:pt>
                <c:pt idx="96">
                  <c:v>0.69455789229645859</c:v>
                </c:pt>
                <c:pt idx="97">
                  <c:v>0.65612174130731671</c:v>
                </c:pt>
                <c:pt idx="98">
                  <c:v>0.61693308970277838</c:v>
                </c:pt>
                <c:pt idx="99">
                  <c:v>0.57752019994408876</c:v>
                </c:pt>
                <c:pt idx="100">
                  <c:v>0.53838887354591924</c:v>
                </c:pt>
                <c:pt idx="101">
                  <c:v>0.5</c:v>
                </c:pt>
                <c:pt idx="102">
                  <c:v>0.46275292575215393</c:v>
                </c:pt>
                <c:pt idx="103">
                  <c:v>0.42697533816958194</c:v>
                </c:pt>
                <c:pt idx="104">
                  <c:v>0.39291944286540315</c:v>
                </c:pt>
                <c:pt idx="105">
                  <c:v>0.3607635278050616</c:v>
                </c:pt>
                <c:pt idx="106">
                  <c:v>0.33061761868307771</c:v>
                </c:pt>
                <c:pt idx="107">
                  <c:v>0.3025318215289361</c:v>
                </c:pt>
                <c:pt idx="108">
                  <c:v>0.27650605386032306</c:v>
                </c:pt>
                <c:pt idx="109">
                  <c:v>0.25250010010220292</c:v>
                </c:pt>
                <c:pt idx="110">
                  <c:v>0.23044321230549097</c:v>
                </c:pt>
                <c:pt idx="111">
                  <c:v>0.21024275550010696</c:v>
                </c:pt>
                <c:pt idx="112">
                  <c:v>0.19179163378058409</c:v>
                </c:pt>
                <c:pt idx="113">
                  <c:v>0.17497441402133365</c:v>
                </c:pt>
                <c:pt idx="114">
                  <c:v>0.15967218859787677</c:v>
                </c:pt>
                <c:pt idx="115">
                  <c:v>0.14576629429932308</c:v>
                </c:pt>
                <c:pt idx="116">
                  <c:v>0.13314104265199106</c:v>
                </c:pt>
                <c:pt idx="117">
                  <c:v>0.12168562817644575</c:v>
                </c:pt>
                <c:pt idx="118">
                  <c:v>0.11129537520701166</c:v>
                </c:pt>
                <c:pt idx="119">
                  <c:v>0.10187246822712012</c:v>
                </c:pt>
                <c:pt idx="120">
                  <c:v>9.3326290510366394E-2</c:v>
                </c:pt>
                <c:pt idx="121">
                  <c:v>8.5573474694206439E-2</c:v>
                </c:pt>
                <c:pt idx="122">
                  <c:v>7.8537748845592448E-2</c:v>
                </c:pt>
                <c:pt idx="123">
                  <c:v>7.214964370546316E-2</c:v>
                </c:pt>
                <c:pt idx="124">
                  <c:v>6.6346111559906107E-2</c:v>
                </c:pt>
                <c:pt idx="125">
                  <c:v>6.1070094609711238E-2</c:v>
                </c:pt>
                <c:pt idx="126">
                  <c:v>5.6270070598250795E-2</c:v>
                </c:pt>
                <c:pt idx="127">
                  <c:v>5.18995955031104E-2</c:v>
                </c:pt>
                <c:pt idx="128">
                  <c:v>4.7916856959326126E-2</c:v>
                </c:pt>
                <c:pt idx="129">
                  <c:v>4.4284247431325016E-2</c:v>
                </c:pt>
                <c:pt idx="130">
                  <c:v>4.0967962689222696E-2</c:v>
                </c:pt>
                <c:pt idx="131">
                  <c:v>3.7937628617302738E-2</c:v>
                </c:pt>
                <c:pt idx="132">
                  <c:v>3.5165957575713398E-2</c:v>
                </c:pt>
                <c:pt idx="133">
                  <c:v>3.2628434278303274E-2</c:v>
                </c:pt>
                <c:pt idx="134">
                  <c:v>3.0303030303030304E-2</c:v>
                </c:pt>
                <c:pt idx="135">
                  <c:v>2.8169945809299261E-2</c:v>
                </c:pt>
                <c:pt idx="136">
                  <c:v>2.6211376716175676E-2</c:v>
                </c:pt>
                <c:pt idx="137">
                  <c:v>2.441130543363032E-2</c:v>
                </c:pt>
                <c:pt idx="138">
                  <c:v>2.2755313188277903E-2</c:v>
                </c:pt>
                <c:pt idx="139">
                  <c:v>2.1230412010093222E-2</c:v>
                </c:pt>
                <c:pt idx="140">
                  <c:v>1.9824894521260399E-2</c:v>
                </c:pt>
                <c:pt idx="141">
                  <c:v>1.8528199773693969E-2</c:v>
                </c:pt>
                <c:pt idx="142">
                  <c:v>1.7330793504295356E-2</c:v>
                </c:pt>
                <c:pt idx="143">
                  <c:v>1.622406130712838E-2</c:v>
                </c:pt>
                <c:pt idx="144">
                  <c:v>1.5200213352845006E-2</c:v>
                </c:pt>
                <c:pt idx="145">
                  <c:v>1.4252199413489727E-2</c:v>
                </c:pt>
                <c:pt idx="146">
                  <c:v>1.3373633072469523E-2</c:v>
                </c:pt>
                <c:pt idx="147">
                  <c:v>1.2558724113345585E-2</c:v>
                </c:pt>
                <c:pt idx="148">
                  <c:v>1.1802218186342086E-2</c:v>
                </c:pt>
                <c:pt idx="149">
                  <c:v>1.1099342947787996E-2</c:v>
                </c:pt>
                <c:pt idx="150">
                  <c:v>1.0445759955203391E-2</c:v>
                </c:pt>
                <c:pt idx="151">
                  <c:v>9.8375216797470036E-3</c:v>
                </c:pt>
                <c:pt idx="152">
                  <c:v>9.2710330687435488E-3</c:v>
                </c:pt>
                <c:pt idx="153">
                  <c:v>8.7430171545782084E-3</c:v>
                </c:pt>
                <c:pt idx="154">
                  <c:v>8.2504842629871292E-3</c:v>
                </c:pt>
                <c:pt idx="155">
                  <c:v>7.7907044242993013E-3</c:v>
                </c:pt>
                <c:pt idx="156">
                  <c:v>7.361182636091001E-3</c:v>
                </c:pt>
                <c:pt idx="157">
                  <c:v>6.9596366655651472E-3</c:v>
                </c:pt>
                <c:pt idx="158">
                  <c:v>6.5839771152923915E-3</c:v>
                </c:pt>
                <c:pt idx="159">
                  <c:v>6.2322895072356001E-3</c:v>
                </c:pt>
                <c:pt idx="160">
                  <c:v>5.9028181676692333E-3</c:v>
                </c:pt>
                <c:pt idx="161">
                  <c:v>5.593951720102552E-3</c:v>
                </c:pt>
                <c:pt idx="162">
                  <c:v>5.3042100149837054E-3</c:v>
                </c:pt>
                <c:pt idx="163">
                  <c:v>5.0322323441245745E-3</c:v>
                </c:pt>
                <c:pt idx="164">
                  <c:v>4.7767668047347858E-3</c:v>
                </c:pt>
                <c:pt idx="165">
                  <c:v>4.536660692944749E-3</c:v>
                </c:pt>
                <c:pt idx="166">
                  <c:v>4.3108518199612526E-3</c:v>
                </c:pt>
                <c:pt idx="167">
                  <c:v>4.0983606557377051E-3</c:v>
                </c:pt>
                <c:pt idx="168">
                  <c:v>3.8982832154338693E-3</c:v>
                </c:pt>
                <c:pt idx="169">
                  <c:v>3.7097846131451768E-3</c:v>
                </c:pt>
                <c:pt idx="170">
                  <c:v>3.5320932155391404E-3</c:v>
                </c:pt>
                <c:pt idx="171">
                  <c:v>3.3644953352691032E-3</c:v>
                </c:pt>
                <c:pt idx="172">
                  <c:v>3.2063304104520836E-3</c:v>
                </c:pt>
                <c:pt idx="173">
                  <c:v>3.056986622193308E-3</c:v>
                </c:pt>
                <c:pt idx="174">
                  <c:v>2.915896907199368E-3</c:v>
                </c:pt>
                <c:pt idx="175">
                  <c:v>2.7825353270187763E-3</c:v>
                </c:pt>
                <c:pt idx="176">
                  <c:v>2.6564137594483738E-3</c:v>
                </c:pt>
                <c:pt idx="177">
                  <c:v>2.5370788812038975E-3</c:v>
                </c:pt>
                <c:pt idx="178">
                  <c:v>2.4241094141236787E-3</c:v>
                </c:pt>
                <c:pt idx="179">
                  <c:v>2.3171136100005913E-3</c:v>
                </c:pt>
                <c:pt idx="180">
                  <c:v>2.2157269516580292E-3</c:v>
                </c:pt>
                <c:pt idx="181">
                  <c:v>2.1196100501358452E-3</c:v>
                </c:pt>
                <c:pt idx="182">
                  <c:v>2.0284467198620629E-3</c:v>
                </c:pt>
                <c:pt idx="183">
                  <c:v>1.9419422154829859E-3</c:v>
                </c:pt>
                <c:pt idx="184">
                  <c:v>1.8598216156317199E-3</c:v>
                </c:pt>
                <c:pt idx="185">
                  <c:v>1.7818283403542058E-3</c:v>
                </c:pt>
                <c:pt idx="186">
                  <c:v>1.7077227902012476E-3</c:v>
                </c:pt>
                <c:pt idx="187">
                  <c:v>1.6372810961510183E-3</c:v>
                </c:pt>
                <c:pt idx="188">
                  <c:v>1.570293970563933E-3</c:v>
                </c:pt>
                <c:pt idx="189">
                  <c:v>1.5065656503031736E-3</c:v>
                </c:pt>
                <c:pt idx="190">
                  <c:v>1.4459129239912686E-3</c:v>
                </c:pt>
                <c:pt idx="191">
                  <c:v>1.3881642361258484E-3</c:v>
                </c:pt>
                <c:pt idx="192">
                  <c:v>1.3331588614551447E-3</c:v>
                </c:pt>
                <c:pt idx="193">
                  <c:v>1.2807461436239391E-3</c:v>
                </c:pt>
                <c:pt idx="194">
                  <c:v>1.2307847926505031E-3</c:v>
                </c:pt>
                <c:pt idx="195">
                  <c:v>1.1831422362910515E-3</c:v>
                </c:pt>
                <c:pt idx="196">
                  <c:v>1.1376940207958222E-3</c:v>
                </c:pt>
                <c:pt idx="197">
                  <c:v>1.0943232569651969E-3</c:v>
                </c:pt>
                <c:pt idx="198">
                  <c:v>1.0529201077796901E-3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3-455C-B049-326DE79DABDF}"/>
            </c:ext>
          </c:extLst>
        </c:ser>
        <c:ser>
          <c:idx val="2"/>
          <c:order val="2"/>
          <c:tx>
            <c:strRef>
              <c:f>'Возраст и машины'!$V$1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машины'!$V$2:$V$200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1.3285152513550853E-3</c:v>
                </c:pt>
                <c:pt idx="87">
                  <c:v>5.3140610054203414E-3</c:v>
                </c:pt>
                <c:pt idx="88">
                  <c:v>1.1956637262195771E-2</c:v>
                </c:pt>
                <c:pt idx="89">
                  <c:v>2.1256244021681366E-2</c:v>
                </c:pt>
                <c:pt idx="90">
                  <c:v>3.321288128387713E-2</c:v>
                </c:pt>
                <c:pt idx="91">
                  <c:v>4.7826549048783085E-2</c:v>
                </c:pt>
                <c:pt idx="92">
                  <c:v>6.5097247316399195E-2</c:v>
                </c:pt>
                <c:pt idx="93">
                  <c:v>8.5024976086725462E-2</c:v>
                </c:pt>
                <c:pt idx="94">
                  <c:v>0.10760973535976194</c:v>
                </c:pt>
                <c:pt idx="95">
                  <c:v>0.13285152513550852</c:v>
                </c:pt>
                <c:pt idx="96">
                  <c:v>0.16075034541396535</c:v>
                </c:pt>
                <c:pt idx="97">
                  <c:v>0.19130619619513234</c:v>
                </c:pt>
                <c:pt idx="98">
                  <c:v>0.22451907747900943</c:v>
                </c:pt>
                <c:pt idx="99">
                  <c:v>0.26038898926559678</c:v>
                </c:pt>
                <c:pt idx="100">
                  <c:v>0.29891593155489427</c:v>
                </c:pt>
                <c:pt idx="101">
                  <c:v>0.34009990434690185</c:v>
                </c:pt>
                <c:pt idx="102">
                  <c:v>0.3839409076416197</c:v>
                </c:pt>
                <c:pt idx="103">
                  <c:v>0.43043894143904776</c:v>
                </c:pt>
                <c:pt idx="104">
                  <c:v>0.47959400573918587</c:v>
                </c:pt>
                <c:pt idx="105">
                  <c:v>0.53044956956105849</c:v>
                </c:pt>
                <c:pt idx="106">
                  <c:v>0.57907322776065473</c:v>
                </c:pt>
                <c:pt idx="107">
                  <c:v>0.62503985545754071</c:v>
                </c:pt>
                <c:pt idx="108">
                  <c:v>0.66834945265171641</c:v>
                </c:pt>
                <c:pt idx="109">
                  <c:v>0.70900201934318208</c:v>
                </c:pt>
                <c:pt idx="110">
                  <c:v>0.74699755553193747</c:v>
                </c:pt>
                <c:pt idx="111">
                  <c:v>0.78233606121798283</c:v>
                </c:pt>
                <c:pt idx="112">
                  <c:v>0.81501753640131791</c:v>
                </c:pt>
                <c:pt idx="113">
                  <c:v>0.84504198108194284</c:v>
                </c:pt>
                <c:pt idx="114">
                  <c:v>0.87240939525985761</c:v>
                </c:pt>
                <c:pt idx="115">
                  <c:v>0.89711977893506223</c:v>
                </c:pt>
                <c:pt idx="116">
                  <c:v>0.91917313210755658</c:v>
                </c:pt>
                <c:pt idx="117">
                  <c:v>0.93856945477734088</c:v>
                </c:pt>
                <c:pt idx="118">
                  <c:v>0.95530874694441492</c:v>
                </c:pt>
                <c:pt idx="119">
                  <c:v>0.9693910086087788</c:v>
                </c:pt>
                <c:pt idx="120">
                  <c:v>0.98081623977043253</c:v>
                </c:pt>
                <c:pt idx="121">
                  <c:v>0.9895844404293761</c:v>
                </c:pt>
                <c:pt idx="122">
                  <c:v>0.99569561058560951</c:v>
                </c:pt>
                <c:pt idx="123">
                  <c:v>0.99914975023913277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3-455C-B049-326DE79DA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Жизнь!$N$1</c:f>
              <c:strCache>
                <c:ptCount val="1"/>
                <c:pt idx="0">
                  <c:v>ФП норм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Жизнь!$A$2:$A$11</c:f>
              <c:strCache>
                <c:ptCount val="10"/>
                <c:pt idx="0">
                  <c:v>РИАС</c:v>
                </c:pt>
                <c:pt idx="1">
                  <c:v>Веб</c:v>
                </c:pt>
                <c:pt idx="2">
                  <c:v>ЭА</c:v>
                </c:pt>
                <c:pt idx="3">
                  <c:v>ЭБ</c:v>
                </c:pt>
                <c:pt idx="4">
                  <c:v>БУиО</c:v>
                </c:pt>
                <c:pt idx="5">
                  <c:v>Английский</c:v>
                </c:pt>
                <c:pt idx="6">
                  <c:v>ИРФМ</c:v>
                </c:pt>
                <c:pt idx="7">
                  <c:v>МО</c:v>
                </c:pt>
                <c:pt idx="8">
                  <c:v>МИАД</c:v>
                </c:pt>
                <c:pt idx="9">
                  <c:v>УИР</c:v>
                </c:pt>
              </c:strCache>
            </c:strRef>
          </c:cat>
          <c:val>
            <c:numRef>
              <c:f>Жизнь!$N$2:$N$11</c:f>
              <c:numCache>
                <c:formatCode>0.00</c:formatCode>
                <c:ptCount val="10"/>
                <c:pt idx="0">
                  <c:v>0.125</c:v>
                </c:pt>
                <c:pt idx="1">
                  <c:v>0.5</c:v>
                </c:pt>
                <c:pt idx="2">
                  <c:v>0.5</c:v>
                </c:pt>
                <c:pt idx="3">
                  <c:v>4.1666666666666657E-2</c:v>
                </c:pt>
                <c:pt idx="4">
                  <c:v>0.125</c:v>
                </c:pt>
                <c:pt idx="5">
                  <c:v>0.375</c:v>
                </c:pt>
                <c:pt idx="6">
                  <c:v>0.5</c:v>
                </c:pt>
                <c:pt idx="7">
                  <c:v>0.75</c:v>
                </c:pt>
                <c:pt idx="8">
                  <c:v>0.625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B-4805-8C10-E09DFBDE3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750304"/>
        <c:axId val="207762784"/>
      </c:barChart>
      <c:catAx>
        <c:axId val="20775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762784"/>
        <c:crosses val="autoZero"/>
        <c:auto val="1"/>
        <c:lblAlgn val="ctr"/>
        <c:lblOffset val="100"/>
        <c:noMultiLvlLbl val="0"/>
      </c:catAx>
      <c:valAx>
        <c:axId val="20776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75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Легкость!$N$1</c:f>
              <c:strCache>
                <c:ptCount val="1"/>
                <c:pt idx="0">
                  <c:v>ФП норм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Легкость!$A$2:$A$11</c:f>
              <c:strCache>
                <c:ptCount val="10"/>
                <c:pt idx="0">
                  <c:v>РИАС</c:v>
                </c:pt>
                <c:pt idx="1">
                  <c:v>Веб</c:v>
                </c:pt>
                <c:pt idx="2">
                  <c:v>ЭА</c:v>
                </c:pt>
                <c:pt idx="3">
                  <c:v>ЭБ</c:v>
                </c:pt>
                <c:pt idx="4">
                  <c:v>БУиО</c:v>
                </c:pt>
                <c:pt idx="5">
                  <c:v>Английский</c:v>
                </c:pt>
                <c:pt idx="6">
                  <c:v>ИРФМ</c:v>
                </c:pt>
                <c:pt idx="7">
                  <c:v>МО</c:v>
                </c:pt>
                <c:pt idx="8">
                  <c:v>МИАД</c:v>
                </c:pt>
                <c:pt idx="9">
                  <c:v>УИР</c:v>
                </c:pt>
              </c:strCache>
            </c:strRef>
          </c:cat>
          <c:val>
            <c:numRef>
              <c:f>Легкость!$N$2:$N$11</c:f>
              <c:numCache>
                <c:formatCode>0.00</c:formatCode>
                <c:ptCount val="10"/>
                <c:pt idx="0">
                  <c:v>1</c:v>
                </c:pt>
                <c:pt idx="1">
                  <c:v>0.19999999999999998</c:v>
                </c:pt>
                <c:pt idx="2">
                  <c:v>0.5</c:v>
                </c:pt>
                <c:pt idx="3">
                  <c:v>0.16666666666666666</c:v>
                </c:pt>
                <c:pt idx="4">
                  <c:v>1</c:v>
                </c:pt>
                <c:pt idx="5">
                  <c:v>0.14285714285714285</c:v>
                </c:pt>
                <c:pt idx="6">
                  <c:v>0.33333333333333331</c:v>
                </c:pt>
                <c:pt idx="7">
                  <c:v>0.33333333333333331</c:v>
                </c:pt>
                <c:pt idx="8">
                  <c:v>0.16666666666666666</c:v>
                </c:pt>
                <c:pt idx="9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9-4E8E-B36E-24C731190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750304"/>
        <c:axId val="207762784"/>
      </c:barChart>
      <c:catAx>
        <c:axId val="20775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762784"/>
        <c:crosses val="autoZero"/>
        <c:auto val="1"/>
        <c:lblAlgn val="ctr"/>
        <c:lblOffset val="100"/>
        <c:noMultiLvlLbl val="0"/>
      </c:catAx>
      <c:valAx>
        <c:axId val="20776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75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6-4A94-BBE1-7A062C23F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A-4E7F-B681-E756E3680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F-473A-9A86-9CCB19851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5-4362-8045-795EE961F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28E-2"/>
          <c:y val="0.20522699999999999"/>
          <c:w val="0.92726500000000001"/>
          <c:h val="0.56994400000000001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0-45F7-ADBA-F3E448A80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E-4665-9FB2-EB3B97CF3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114478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935638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169921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26168</xdr:colOff>
      <xdr:row>18</xdr:row>
      <xdr:rowOff>26061</xdr:rowOff>
    </xdr:from>
    <xdr:to>
      <xdr:col>30</xdr:col>
      <xdr:colOff>333968</xdr:colOff>
      <xdr:row>48</xdr:row>
      <xdr:rowOff>30742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236220</xdr:colOff>
      <xdr:row>0</xdr:row>
      <xdr:rowOff>110490</xdr:rowOff>
    </xdr:from>
    <xdr:to>
      <xdr:col>23</xdr:col>
      <xdr:colOff>83820</xdr:colOff>
      <xdr:row>19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E5B091A9-C3E6-5A6C-1027-5BDDA88CD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236220</xdr:colOff>
      <xdr:row>0</xdr:row>
      <xdr:rowOff>110490</xdr:rowOff>
    </xdr:from>
    <xdr:to>
      <xdr:col>23</xdr:col>
      <xdr:colOff>83820</xdr:colOff>
      <xdr:row>19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4E53876-84D2-42C7-A8A1-B50918CFA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" displayName="tblA" ref="A1:G6">
  <autoFilter ref="A1:G6" xr:uid="{00000000-0009-0000-0100-000001000000}"/>
  <tableColumns count="7">
    <tableColumn id="1" xr3:uid="{00000000-0010-0000-0000-000001000000}" name="A" dataDxfId="12"/>
    <tableColumn id="2" xr3:uid="{00000000-0010-0000-0000-000002000000}" name="Y1" dataDxfId="11"/>
    <tableColumn id="3" xr3:uid="{00000000-0010-0000-0000-000003000000}" name="Y2" dataDxfId="10"/>
    <tableColumn id="4" xr3:uid="{00000000-0010-0000-0000-000004000000}" name="Y3" dataDxfId="9"/>
    <tableColumn id="5" xr3:uid="{00000000-0010-0000-0000-000005000000}" name="Y4" dataDxfId="8"/>
    <tableColumn id="6" xr3:uid="{00000000-0010-0000-0000-000006000000}" name="Y5" dataDxfId="7"/>
    <tableColumn id="7" xr3:uid="{00000000-0010-0000-0000-000007000000}" name="Y6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B" displayName="tblB" ref="A1:F7">
  <autoFilter ref="A1:F7" xr:uid="{00000000-0009-0000-0100-000002000000}"/>
  <tableColumns count="6">
    <tableColumn id="1" xr3:uid="{00000000-0010-0000-0100-000001000000}" name="B" dataDxfId="5"/>
    <tableColumn id="2" xr3:uid="{00000000-0010-0000-0100-000002000000}" name="Z1" dataDxfId="4"/>
    <tableColumn id="3" xr3:uid="{00000000-0010-0000-0100-000003000000}" name="Z2" dataDxfId="3"/>
    <tableColumn id="4" xr3:uid="{00000000-0010-0000-0100-000004000000}" name="Z3" dataDxfId="2"/>
    <tableColumn id="5" xr3:uid="{00000000-0010-0000-0100-000005000000}" name="Z4" dataDxfId="1"/>
    <tableColumn id="6" xr3:uid="{00000000-0010-0000-0100-000006000000}" name="Z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cena-auto.ru/" TargetMode="External"/><Relationship Id="rId2" Type="http://schemas.openxmlformats.org/officeDocument/2006/relationships/hyperlink" Target="https://www.autostat.ru/press-releases/61576/?ysclid=mlzakwxi49909312165" TargetMode="External"/><Relationship Id="rId1" Type="http://schemas.openxmlformats.org/officeDocument/2006/relationships/hyperlink" Target="https://5koleso.ru/articles/novosti/avtomobili-dorozhe-5-mln-rublej-podemno-raskryta-czenovaya-struktura-avtorynka-za-2025-god/?ysclid=mlze0i4fc607808287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" zoomScale="115" zoomScaleNormal="115" workbookViewId="0">
      <selection activeCell="C16" sqref="C16:D19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 spans="1:21" x14ac:dyDescent="0.3">
      <c r="A2" s="4">
        <v>0</v>
      </c>
      <c r="B2" s="5"/>
      <c r="C2" s="46" t="s">
        <v>8</v>
      </c>
      <c r="D2" s="46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1.1108996538242306E-2</v>
      </c>
      <c r="R2" s="4">
        <f t="shared" ref="R2:R65" si="3">1/(1+ABS((A2-$D$48)/$D$46)^(2*$D$47))</f>
        <v>1.5201245436999506E-3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4">
        <v>0.1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1.19704699443895E-2</v>
      </c>
      <c r="R3" s="4">
        <f t="shared" si="3"/>
        <v>1.6620246812600523E-3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 spans="1:21" x14ac:dyDescent="0.3">
      <c r="A4" s="4">
        <v>0.2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1.2890689144001471E-2</v>
      </c>
      <c r="R4" s="4">
        <f t="shared" si="3"/>
        <v>1.8189797372572293E-3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 spans="1:21" x14ac:dyDescent="0.3">
      <c r="A5" s="4">
        <v>0.3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1.3872976053607142E-2</v>
      </c>
      <c r="R5" s="4">
        <f t="shared" si="3"/>
        <v>1.9927810851812066E-3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 spans="1:21" x14ac:dyDescent="0.3">
      <c r="A6" s="4">
        <v>0.4</v>
      </c>
      <c r="O6" s="4">
        <f t="shared" si="0"/>
        <v>0</v>
      </c>
      <c r="P6" s="4">
        <f t="shared" si="1"/>
        <v>0</v>
      </c>
      <c r="Q6" s="4">
        <f t="shared" si="2"/>
        <v>1.4920786069067842E-2</v>
      </c>
      <c r="R6" s="4">
        <f t="shared" si="3"/>
        <v>2.1854564183540026E-3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 spans="1:21" x14ac:dyDescent="0.3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1.6037709275350549E-2</v>
      </c>
      <c r="R7" s="4">
        <f t="shared" si="3"/>
        <v>2.3993039467033422E-3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 spans="1:21" x14ac:dyDescent="0.3">
      <c r="A8" s="4">
        <v>0.6</v>
      </c>
      <c r="O8" s="4">
        <f t="shared" si="0"/>
        <v>0</v>
      </c>
      <c r="P8" s="4">
        <f t="shared" si="1"/>
        <v>0</v>
      </c>
      <c r="Q8" s="4">
        <f t="shared" si="2"/>
        <v>1.7227471311635108E-2</v>
      </c>
      <c r="R8" s="4">
        <f t="shared" si="3"/>
        <v>2.6369319635966147E-3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 spans="1:21" x14ac:dyDescent="0.3">
      <c r="A9" s="4">
        <v>0.7</v>
      </c>
      <c r="O9" s="4">
        <f t="shared" si="0"/>
        <v>0</v>
      </c>
      <c r="P9" s="4">
        <f t="shared" si="1"/>
        <v>0</v>
      </c>
      <c r="Q9" s="4">
        <f t="shared" si="2"/>
        <v>1.8493933862369062E-2</v>
      </c>
      <c r="R9" s="4">
        <f t="shared" si="3"/>
        <v>2.9013046870020273E-3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 spans="1:21" x14ac:dyDescent="0.3">
      <c r="A10" s="4">
        <v>0.8</v>
      </c>
      <c r="O10" s="4">
        <f t="shared" si="0"/>
        <v>0</v>
      </c>
      <c r="P10" s="4">
        <f t="shared" si="1"/>
        <v>0</v>
      </c>
      <c r="Q10" s="4">
        <f t="shared" si="2"/>
        <v>1.9841094744370298E-2</v>
      </c>
      <c r="R10" s="4">
        <f t="shared" si="3"/>
        <v>3.195795440096144E-3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 spans="1:21" x14ac:dyDescent="0.3">
      <c r="A11" s="4">
        <v>0.9</v>
      </c>
      <c r="O11" s="4">
        <f t="shared" si="0"/>
        <v>0</v>
      </c>
      <c r="P11" s="4">
        <f t="shared" si="1"/>
        <v>0</v>
      </c>
      <c r="Q11" s="4">
        <f t="shared" si="2"/>
        <v>2.1273087559681585E-2</v>
      </c>
      <c r="R11" s="4">
        <f t="shared" si="3"/>
        <v>3.5242484268647378E-3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 spans="1:21" x14ac:dyDescent="0.3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2.2794180883612344E-2</v>
      </c>
      <c r="R12" s="4">
        <f t="shared" si="3"/>
        <v>3.8910505836575876E-3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 spans="1:21" x14ac:dyDescent="0.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2.4408776957271911E-2</v>
      </c>
      <c r="R13" s="4">
        <f t="shared" si="3"/>
        <v>4.3012152543698313E-3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 spans="1:21" x14ac:dyDescent="0.3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2.6121409853918223E-2</v>
      </c>
      <c r="R14" s="4">
        <f t="shared" si="3"/>
        <v>4.7604797522440697E-3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 spans="1:21" x14ac:dyDescent="0.3">
      <c r="A15" s="4">
        <v>1.3</v>
      </c>
      <c r="B15" s="5"/>
      <c r="C15" s="45" t="s">
        <v>12</v>
      </c>
      <c r="D15" s="45"/>
      <c r="O15" s="4">
        <f t="shared" si="0"/>
        <v>0</v>
      </c>
      <c r="P15" s="4">
        <f t="shared" si="1"/>
        <v>0</v>
      </c>
      <c r="Q15" s="4">
        <f t="shared" si="2"/>
        <v>2.7936743088624476E-2</v>
      </c>
      <c r="R15" s="4">
        <f t="shared" si="3"/>
        <v>5.2754192435996812E-3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 spans="1:21" x14ac:dyDescent="0.3">
      <c r="A16" s="4">
        <v>1.4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2.9859566641115533E-2</v>
      </c>
      <c r="R16" s="4">
        <f t="shared" si="3"/>
        <v>5.8535798275806536E-3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 spans="1:21" x14ac:dyDescent="0.3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3.1894793362157101E-2</v>
      </c>
      <c r="R17" s="4">
        <f t="shared" si="3"/>
        <v>6.5036342017956725E-3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 spans="1:21" x14ac:dyDescent="0.3">
      <c r="A18" s="4">
        <v>1.6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3.4047454734599331E-2</v>
      </c>
      <c r="R18" s="4">
        <f t="shared" si="3"/>
        <v>7.235563907879273E-3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 spans="1:21" x14ac:dyDescent="0.3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3.6322695961098231E-2</v>
      </c>
      <c r="R19" s="4">
        <f t="shared" si="3"/>
        <v>8.0608728553292312E-3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 spans="1:21" x14ac:dyDescent="0.3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3.8725770351664364E-2</v>
      </c>
      <c r="R20" s="4">
        <f t="shared" si="3"/>
        <v>8.9928376379164576E-3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 spans="1:21" x14ac:dyDescent="0.3">
      <c r="A21" s="4">
        <v>1.9</v>
      </c>
      <c r="O21" s="4">
        <f t="shared" si="0"/>
        <v>0</v>
      </c>
      <c r="P21" s="4">
        <f t="shared" si="1"/>
        <v>0</v>
      </c>
      <c r="Q21" s="4">
        <f t="shared" si="2"/>
        <v>4.1262032985531993E-2</v>
      </c>
      <c r="R21" s="4">
        <f t="shared" si="3"/>
        <v>1.0046801094269945E-2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 spans="1:21" x14ac:dyDescent="0.3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4.393693362340742E-2</v>
      </c>
      <c r="R22" s="4">
        <f t="shared" si="3"/>
        <v>1.1240516628798644E-2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 spans="1:21" x14ac:dyDescent="0.3">
      <c r="A23" s="4">
        <v>2.1</v>
      </c>
      <c r="O23" s="4">
        <f t="shared" si="0"/>
        <v>0</v>
      </c>
      <c r="P23" s="4">
        <f t="shared" si="1"/>
        <v>1.4285714285714299E-2</v>
      </c>
      <c r="Q23" s="4">
        <f t="shared" si="2"/>
        <v>4.6756008847947915E-2</v>
      </c>
      <c r="R23" s="4">
        <f t="shared" si="3"/>
        <v>1.2594551999530714E-2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 spans="1:21" x14ac:dyDescent="0.3">
      <c r="A24" s="4">
        <v>2.2000000000000002</v>
      </c>
      <c r="O24" s="4">
        <f t="shared" si="0"/>
        <v>0</v>
      </c>
      <c r="P24" s="4">
        <f t="shared" si="1"/>
        <v>2.8571428571428598E-2</v>
      </c>
      <c r="Q24" s="4">
        <f t="shared" si="2"/>
        <v>4.9724873412349581E-2</v>
      </c>
      <c r="R24" s="4">
        <f t="shared" si="3"/>
        <v>1.4132762581791847E-2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 spans="1:21" x14ac:dyDescent="0.3">
      <c r="A25" s="4">
        <v>2.2999999999999998</v>
      </c>
      <c r="O25" s="4">
        <f t="shared" si="0"/>
        <v>0</v>
      </c>
      <c r="P25" s="4">
        <f t="shared" si="1"/>
        <v>4.285714285714283E-2</v>
      </c>
      <c r="Q25" s="4">
        <f t="shared" si="2"/>
        <v>5.2849210779185189E-2</v>
      </c>
      <c r="R25" s="4">
        <f t="shared" si="3"/>
        <v>1.5882845496498613E-2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 spans="1:21" x14ac:dyDescent="0.3">
      <c r="A26" s="4">
        <v>2.4</v>
      </c>
      <c r="O26" s="4">
        <f t="shared" si="0"/>
        <v>0</v>
      </c>
      <c r="P26" s="4">
        <f t="shared" si="1"/>
        <v>5.7142857142857127E-2</v>
      </c>
      <c r="Q26" s="4">
        <f t="shared" si="2"/>
        <v>5.6134762834133725E-2</v>
      </c>
      <c r="R26" s="4">
        <f t="shared" si="3"/>
        <v>1.7876987382551952E-2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 spans="1:21" x14ac:dyDescent="0.3">
      <c r="A27" s="4">
        <v>2.5</v>
      </c>
      <c r="O27" s="4">
        <f t="shared" si="0"/>
        <v>0</v>
      </c>
      <c r="P27" s="4">
        <f t="shared" si="1"/>
        <v>7.1428571428571425E-2</v>
      </c>
      <c r="Q27" s="4">
        <f t="shared" si="2"/>
        <v>5.9587318761986086E-2</v>
      </c>
      <c r="R27" s="4">
        <f t="shared" si="3"/>
        <v>2.0152619878265499E-2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 spans="1:21" x14ac:dyDescent="0.3">
      <c r="A28" s="4">
        <v>2.6</v>
      </c>
      <c r="O28" s="4">
        <f t="shared" si="0"/>
        <v>0</v>
      </c>
      <c r="P28" s="4">
        <f t="shared" si="1"/>
        <v>8.5714285714285729E-2</v>
      </c>
      <c r="Q28" s="4">
        <f t="shared" si="2"/>
        <v>6.3212703075288826E-2</v>
      </c>
      <c r="R28" s="4">
        <f t="shared" si="3"/>
        <v>2.2753297866633299E-2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 spans="1:21" x14ac:dyDescent="0.3">
      <c r="A29" s="4">
        <v>2.7</v>
      </c>
      <c r="O29" s="4">
        <f t="shared" si="0"/>
        <v>0</v>
      </c>
      <c r="P29" s="4">
        <f t="shared" si="1"/>
        <v>0.10000000000000002</v>
      </c>
      <c r="Q29" s="4">
        <f t="shared" si="2"/>
        <v>6.7016762789207263E-2</v>
      </c>
      <c r="R29" s="4">
        <f t="shared" si="3"/>
        <v>2.5729715933966633E-2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 spans="1:21" x14ac:dyDescent="0.3">
      <c r="A30" s="4">
        <v>2.8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7.1005353739637012E-2</v>
      </c>
      <c r="R30" s="4">
        <f t="shared" si="3"/>
        <v>2.9140877833621948E-2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 spans="1:21" x14ac:dyDescent="0.3">
      <c r="A31" s="4">
        <v>2.9</v>
      </c>
      <c r="B31" s="5"/>
      <c r="C31" s="45" t="s">
        <v>14</v>
      </c>
      <c r="D31" s="45"/>
      <c r="O31" s="4">
        <f t="shared" si="0"/>
        <v>0</v>
      </c>
      <c r="P31" s="4">
        <f t="shared" si="1"/>
        <v>0.12857142857142856</v>
      </c>
      <c r="Q31" s="4">
        <f t="shared" si="2"/>
        <v>7.5184326045271171E-2</v>
      </c>
      <c r="R31" s="4">
        <f t="shared" si="3"/>
        <v>3.3055431355195473E-2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 spans="1:21" x14ac:dyDescent="0.3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7.9559508718227687E-2</v>
      </c>
      <c r="R32" s="4">
        <f t="shared" si="3"/>
        <v>3.7553175883819859E-2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 spans="1:21" x14ac:dyDescent="0.3">
      <c r="A33" s="4">
        <v>3.1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8.4136693431947907E-2</v>
      </c>
      <c r="R33" s="4">
        <f t="shared" si="3"/>
        <v>4.2726740685403476E-2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 spans="1:21" x14ac:dyDescent="0.3">
      <c r="A34" s="4">
        <v>3.2</v>
      </c>
      <c r="O34" s="4">
        <f t="shared" si="0"/>
        <v>0</v>
      </c>
      <c r="P34" s="4">
        <f t="shared" si="1"/>
        <v>0.17142857142857146</v>
      </c>
      <c r="Q34" s="4">
        <f t="shared" si="2"/>
        <v>8.8921617459386301E-2</v>
      </c>
      <c r="R34" s="4">
        <f t="shared" si="3"/>
        <v>4.8683416619404903E-2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 spans="1:21" x14ac:dyDescent="0.3">
      <c r="A35" s="4">
        <v>3.3</v>
      </c>
      <c r="O35" s="4">
        <f t="shared" si="0"/>
        <v>0</v>
      </c>
      <c r="P35" s="4">
        <f t="shared" si="1"/>
        <v>0.18571428571428569</v>
      </c>
      <c r="Q35" s="4">
        <f t="shared" si="2"/>
        <v>9.3919945799004464E-2</v>
      </c>
      <c r="R35" s="4">
        <f t="shared" si="3"/>
        <v>5.5547099935786957E-2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 spans="1:21" x14ac:dyDescent="0.3">
      <c r="A36" s="4">
        <v>3.4</v>
      </c>
      <c r="O36" s="4">
        <f t="shared" si="0"/>
        <v>0</v>
      </c>
      <c r="P36" s="4">
        <f t="shared" si="1"/>
        <v>0.19999999999999998</v>
      </c>
      <c r="Q36" s="4">
        <f t="shared" si="2"/>
        <v>9.9137252510747384E-2</v>
      </c>
      <c r="R36" s="4">
        <f t="shared" si="3"/>
        <v>6.3460270662014331E-2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 spans="1:21" x14ac:dyDescent="0.3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7.2585875671336619E-2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 spans="1:21" x14ac:dyDescent="0.3">
      <c r="A38" s="4">
        <v>3.6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8.3108913166121193E-2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 spans="1:21" x14ac:dyDescent="0.3">
      <c r="A39" s="4">
        <v>3.7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9.5237416505198944E-2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 spans="1:21" x14ac:dyDescent="0.3">
      <c r="A40" s="4">
        <v>3.8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 spans="1:21" x14ac:dyDescent="0.3">
      <c r="A41" s="4">
        <v>3.9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 spans="1:21" x14ac:dyDescent="0.3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 spans="1:21" x14ac:dyDescent="0.3">
      <c r="A43" s="4">
        <v>4.0999999999999996</v>
      </c>
      <c r="O43" s="4">
        <f t="shared" si="0"/>
        <v>3.3333333333333215E-2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 spans="1:21" x14ac:dyDescent="0.3">
      <c r="A44" s="4">
        <v>4.2</v>
      </c>
      <c r="C44" s="2"/>
      <c r="D44" s="2"/>
      <c r="O44" s="4">
        <f t="shared" si="0"/>
        <v>6.6666666666666721E-2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 spans="1:21" x14ac:dyDescent="0.3">
      <c r="A45" s="4">
        <v>4.3</v>
      </c>
      <c r="B45" s="5"/>
      <c r="C45" s="45" t="s">
        <v>17</v>
      </c>
      <c r="D45" s="45"/>
      <c r="O45" s="4">
        <f t="shared" si="0"/>
        <v>9.9999999999999936E-2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 spans="1:21" x14ac:dyDescent="0.3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 spans="1:21" x14ac:dyDescent="0.3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 spans="1:21" x14ac:dyDescent="0.3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 spans="1:21" x14ac:dyDescent="0.3">
      <c r="A49" s="4">
        <v>4.7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 spans="1:21" x14ac:dyDescent="0.3">
      <c r="A50" s="4">
        <v>4.8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 spans="1:21" x14ac:dyDescent="0.3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1.381632589170632E-9</v>
      </c>
      <c r="T51" s="4">
        <f t="shared" si="5"/>
        <v>0</v>
      </c>
      <c r="U51" s="4">
        <f t="shared" si="6"/>
        <v>1</v>
      </c>
    </row>
    <row r="52" spans="1:21" x14ac:dyDescent="0.3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2.0611536181902037E-9</v>
      </c>
      <c r="T52" s="4">
        <f t="shared" si="5"/>
        <v>0</v>
      </c>
      <c r="U52" s="4">
        <f t="shared" si="6"/>
        <v>1</v>
      </c>
    </row>
    <row r="53" spans="1:21" x14ac:dyDescent="0.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3.0748798701317199E-9</v>
      </c>
      <c r="T53" s="4">
        <f t="shared" si="5"/>
        <v>1.9999999999999855E-4</v>
      </c>
      <c r="U53" s="4">
        <f t="shared" si="6"/>
        <v>0.99980000000000002</v>
      </c>
    </row>
    <row r="54" spans="1:21" x14ac:dyDescent="0.3">
      <c r="A54" s="4">
        <v>5.2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4.5871817256052882E-9</v>
      </c>
      <c r="T54" s="4">
        <f t="shared" si="5"/>
        <v>8.0000000000000145E-4</v>
      </c>
      <c r="U54" s="4">
        <f t="shared" si="6"/>
        <v>0.99919999999999998</v>
      </c>
    </row>
    <row r="55" spans="1:21" x14ac:dyDescent="0.3">
      <c r="A55" s="4">
        <v>5.3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6.8432709753876305E-9</v>
      </c>
      <c r="T55" s="4">
        <f t="shared" si="5"/>
        <v>1.7999999999999978E-3</v>
      </c>
      <c r="U55" s="4">
        <f t="shared" si="6"/>
        <v>0.99819999999999998</v>
      </c>
    </row>
    <row r="56" spans="1:21" x14ac:dyDescent="0.3">
      <c r="A56" s="4">
        <v>5.4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1.020896061937476E-8</v>
      </c>
      <c r="T56" s="4">
        <f t="shared" si="5"/>
        <v>3.2000000000000058E-3</v>
      </c>
      <c r="U56" s="4">
        <f t="shared" si="6"/>
        <v>0.99680000000000002</v>
      </c>
    </row>
    <row r="57" spans="1:21" x14ac:dyDescent="0.3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1.5229979512760349E-8</v>
      </c>
      <c r="T57" s="4">
        <f t="shared" si="5"/>
        <v>5.000000000000001E-3</v>
      </c>
      <c r="U57" s="4">
        <f t="shared" si="6"/>
        <v>0.995</v>
      </c>
    </row>
    <row r="58" spans="1:21" x14ac:dyDescent="0.3">
      <c r="A58" s="4">
        <v>5.6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2.2720459411519266E-8</v>
      </c>
      <c r="T58" s="4">
        <f t="shared" si="5"/>
        <v>7.1999999999999911E-3</v>
      </c>
      <c r="U58" s="4">
        <f t="shared" si="6"/>
        <v>0.99280000000000002</v>
      </c>
    </row>
    <row r="59" spans="1:21" x14ac:dyDescent="0.3">
      <c r="A59" s="4">
        <v>5.7</v>
      </c>
      <c r="B59" s="5"/>
      <c r="C59" s="45" t="s">
        <v>18</v>
      </c>
      <c r="D59" s="45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3.3894942113102101E-8</v>
      </c>
      <c r="T59" s="4">
        <f t="shared" si="5"/>
        <v>9.8000000000000049E-3</v>
      </c>
      <c r="U59" s="4">
        <f t="shared" si="6"/>
        <v>0.99019999999999997</v>
      </c>
    </row>
    <row r="60" spans="1:21" x14ac:dyDescent="0.3">
      <c r="A60" s="4">
        <v>5.8</v>
      </c>
      <c r="B60" s="5"/>
      <c r="C60" s="4" t="s">
        <v>9</v>
      </c>
      <c r="D60" s="4">
        <v>4</v>
      </c>
      <c r="O60" s="4">
        <f t="shared" si="0"/>
        <v>0.6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5.0565310926504413E-8</v>
      </c>
      <c r="T60" s="4">
        <f t="shared" si="5"/>
        <v>1.2799999999999995E-2</v>
      </c>
      <c r="U60" s="4">
        <f t="shared" si="6"/>
        <v>0.98719999999999997</v>
      </c>
    </row>
    <row r="61" spans="1:21" x14ac:dyDescent="0.3">
      <c r="A61" s="4">
        <v>5.9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7.5434577808066627E-8</v>
      </c>
      <c r="T61" s="4">
        <f t="shared" si="5"/>
        <v>1.6200000000000013E-2</v>
      </c>
      <c r="U61" s="4">
        <f t="shared" si="6"/>
        <v>0.98380000000000001</v>
      </c>
    </row>
    <row r="62" spans="1:21" x14ac:dyDescent="0.3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1.1253516205509499E-7</v>
      </c>
      <c r="T62" s="4">
        <f t="shared" si="5"/>
        <v>2.0000000000000004E-2</v>
      </c>
      <c r="U62" s="4">
        <f t="shared" si="6"/>
        <v>0.98</v>
      </c>
    </row>
    <row r="63" spans="1:21" x14ac:dyDescent="0.3">
      <c r="A63" s="4">
        <v>6.1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1.6788272481495197E-7</v>
      </c>
      <c r="T63" s="4">
        <f t="shared" si="5"/>
        <v>2.4199999999999982E-2</v>
      </c>
      <c r="U63" s="4">
        <f t="shared" si="6"/>
        <v>0.9758</v>
      </c>
    </row>
    <row r="64" spans="1:21" x14ac:dyDescent="0.3">
      <c r="A64" s="4">
        <v>6.2</v>
      </c>
      <c r="O64" s="4">
        <f t="shared" si="0"/>
        <v>0.73333333333333339</v>
      </c>
      <c r="P64" s="4">
        <f t="shared" si="1"/>
        <v>0.6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2.5045157450675526E-7</v>
      </c>
      <c r="T64" s="4">
        <f t="shared" si="5"/>
        <v>2.880000000000001E-2</v>
      </c>
      <c r="U64" s="4">
        <f t="shared" si="6"/>
        <v>0.97119999999999995</v>
      </c>
    </row>
    <row r="65" spans="1:21" x14ac:dyDescent="0.3">
      <c r="A65" s="4">
        <v>6.3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3.7362979838924758E-7</v>
      </c>
      <c r="T65" s="4">
        <f t="shared" si="5"/>
        <v>3.379999999999999E-2</v>
      </c>
      <c r="U65" s="4">
        <f t="shared" si="6"/>
        <v>0.96620000000000006</v>
      </c>
    </row>
    <row r="66" spans="1:21" x14ac:dyDescent="0.3">
      <c r="A66" s="4">
        <v>6.4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5.5739005858560998E-7</v>
      </c>
      <c r="T66" s="4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8.3152802766413209E-7</v>
      </c>
      <c r="T67" s="4">
        <f t="shared" si="12"/>
        <v>4.4999999999999998E-2</v>
      </c>
      <c r="U67" s="4">
        <f t="shared" si="13"/>
        <v>0.95499999999999996</v>
      </c>
    </row>
    <row r="68" spans="1:21" x14ac:dyDescent="0.3">
      <c r="A68" s="4">
        <v>6.6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1.2404935411305767E-6</v>
      </c>
      <c r="T68" s="4">
        <f t="shared" si="12"/>
        <v>5.1199999999999982E-2</v>
      </c>
      <c r="U68" s="4">
        <f t="shared" si="13"/>
        <v>0.94879999999999998</v>
      </c>
    </row>
    <row r="69" spans="1:21" x14ac:dyDescent="0.3">
      <c r="A69" s="4">
        <v>6.7</v>
      </c>
      <c r="O69" s="4">
        <f t="shared" si="7"/>
        <v>0.9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1.8505977728634534E-6</v>
      </c>
      <c r="T69" s="4">
        <f t="shared" si="12"/>
        <v>5.7800000000000011E-2</v>
      </c>
      <c r="U69" s="4">
        <f t="shared" si="13"/>
        <v>0.94220000000000004</v>
      </c>
    </row>
    <row r="70" spans="1:21" x14ac:dyDescent="0.3">
      <c r="A70" s="4">
        <v>6.8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2.7607649501930464E-6</v>
      </c>
      <c r="T70" s="4">
        <f t="shared" si="12"/>
        <v>6.4799999999999996E-2</v>
      </c>
      <c r="U70" s="4">
        <f t="shared" si="13"/>
        <v>0.93520000000000003</v>
      </c>
    </row>
    <row r="71" spans="1:21" x14ac:dyDescent="0.3">
      <c r="A71" s="4">
        <v>6.9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4.1185717448326358E-6</v>
      </c>
      <c r="T71" s="4">
        <f t="shared" si="12"/>
        <v>7.2200000000000028E-2</v>
      </c>
      <c r="U71" s="4">
        <f t="shared" si="13"/>
        <v>0.92779999999999996</v>
      </c>
    </row>
    <row r="72" spans="1:21" x14ac:dyDescent="0.3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6.1441746022147182E-6</v>
      </c>
      <c r="T72" s="4">
        <f t="shared" si="12"/>
        <v>8.0000000000000016E-2</v>
      </c>
      <c r="U72" s="4">
        <f t="shared" si="13"/>
        <v>0.91999999999999993</v>
      </c>
    </row>
    <row r="73" spans="1:21" x14ac:dyDescent="0.3">
      <c r="A73" s="4">
        <v>7.1</v>
      </c>
      <c r="B73" s="5"/>
      <c r="C73" s="45" t="s">
        <v>19</v>
      </c>
      <c r="D73" s="45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9.166003719853315E-6</v>
      </c>
      <c r="T73" s="4">
        <f t="shared" si="12"/>
        <v>8.8199999999999973E-2</v>
      </c>
      <c r="U73" s="4">
        <f t="shared" si="13"/>
        <v>0.91180000000000005</v>
      </c>
    </row>
    <row r="74" spans="1:21" x14ac:dyDescent="0.3">
      <c r="A74" s="4">
        <v>7.2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1.3674009084599736E-5</v>
      </c>
      <c r="T74" s="4">
        <f t="shared" si="12"/>
        <v>9.6800000000000025E-2</v>
      </c>
      <c r="U74" s="4">
        <f t="shared" si="13"/>
        <v>0.9032</v>
      </c>
    </row>
    <row r="75" spans="1:21" x14ac:dyDescent="0.3">
      <c r="A75" s="4">
        <v>7.3</v>
      </c>
      <c r="B75" s="5"/>
      <c r="C75" s="4" t="s">
        <v>11</v>
      </c>
      <c r="D75" s="4">
        <v>15</v>
      </c>
      <c r="O75" s="4">
        <f t="shared" si="7"/>
        <v>0.9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2.039908727992137E-5</v>
      </c>
      <c r="T75" s="4">
        <f t="shared" si="12"/>
        <v>0.10579999999999998</v>
      </c>
      <c r="U75" s="4">
        <f t="shared" si="13"/>
        <v>0.89419999999999999</v>
      </c>
    </row>
    <row r="76" spans="1:21" x14ac:dyDescent="0.3">
      <c r="A76" s="4">
        <v>7.4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3.043155690056538E-5</v>
      </c>
      <c r="T76" s="4">
        <f t="shared" si="12"/>
        <v>0.11520000000000004</v>
      </c>
      <c r="U76" s="4">
        <f t="shared" si="13"/>
        <v>0.88479999999999992</v>
      </c>
    </row>
    <row r="77" spans="1:21" x14ac:dyDescent="0.3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4.5397868702434395E-5</v>
      </c>
      <c r="T77" s="4">
        <f t="shared" si="12"/>
        <v>0.125</v>
      </c>
      <c r="U77" s="4">
        <f t="shared" si="13"/>
        <v>0.875</v>
      </c>
    </row>
    <row r="78" spans="1:21" x14ac:dyDescent="0.3">
      <c r="A78" s="4">
        <v>7.6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6.7724149619770109E-5</v>
      </c>
      <c r="T78" s="4">
        <f t="shared" si="12"/>
        <v>0.13519999999999996</v>
      </c>
      <c r="U78" s="4">
        <f t="shared" si="13"/>
        <v>0.86480000000000001</v>
      </c>
    </row>
    <row r="79" spans="1:21" x14ac:dyDescent="0.3">
      <c r="A79" s="4">
        <v>7.7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1.0102919390777289E-4</v>
      </c>
      <c r="T79" s="4">
        <f t="shared" si="12"/>
        <v>0.14580000000000001</v>
      </c>
      <c r="U79" s="4">
        <f t="shared" si="13"/>
        <v>0.85419999999999996</v>
      </c>
    </row>
    <row r="80" spans="1:21" x14ac:dyDescent="0.3">
      <c r="A80" s="4">
        <v>7.8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1.5071035805975741E-4</v>
      </c>
      <c r="T80" s="4">
        <f t="shared" si="12"/>
        <v>0.15679999999999997</v>
      </c>
      <c r="U80" s="4">
        <f t="shared" si="13"/>
        <v>0.84320000000000006</v>
      </c>
    </row>
    <row r="81" spans="1:21" x14ac:dyDescent="0.3">
      <c r="A81" s="4">
        <v>7.9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2.2481677023329571E-4</v>
      </c>
      <c r="T81" s="4">
        <f t="shared" si="12"/>
        <v>0.16820000000000004</v>
      </c>
      <c r="U81" s="4">
        <f t="shared" si="13"/>
        <v>0.83179999999999998</v>
      </c>
    </row>
    <row r="82" spans="1:21" x14ac:dyDescent="0.3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3.3535013046647811E-4</v>
      </c>
      <c r="T82" s="4">
        <f t="shared" si="12"/>
        <v>0.18</v>
      </c>
      <c r="U82" s="4">
        <f t="shared" si="13"/>
        <v>0.82000000000000006</v>
      </c>
    </row>
    <row r="83" spans="1:21" x14ac:dyDescent="0.3">
      <c r="A83" s="4">
        <v>8.1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5.0020110707956345E-4</v>
      </c>
      <c r="T83" s="4">
        <f t="shared" si="12"/>
        <v>0.19219999999999993</v>
      </c>
      <c r="U83" s="4">
        <f t="shared" si="13"/>
        <v>0.80780000000000007</v>
      </c>
    </row>
    <row r="84" spans="1:21" x14ac:dyDescent="0.3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7.4602883383669493E-4</v>
      </c>
      <c r="T84" s="4">
        <f t="shared" si="12"/>
        <v>0.20479999999999993</v>
      </c>
      <c r="U84" s="4">
        <f t="shared" si="13"/>
        <v>0.79520000000000013</v>
      </c>
    </row>
    <row r="85" spans="1:21" x14ac:dyDescent="0.3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1.1125360328603246E-3</v>
      </c>
      <c r="T85" s="4">
        <f t="shared" si="12"/>
        <v>0.2178000000000001</v>
      </c>
      <c r="U85" s="4">
        <f t="shared" si="13"/>
        <v>0.7821999999999999</v>
      </c>
    </row>
    <row r="86" spans="1:21" x14ac:dyDescent="0.3">
      <c r="A86" s="4">
        <v>8.4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1.6588010801744243E-3</v>
      </c>
      <c r="T86" s="4">
        <f t="shared" si="12"/>
        <v>0.23120000000000004</v>
      </c>
      <c r="U86" s="4">
        <f t="shared" si="13"/>
        <v>0.76879999999999993</v>
      </c>
    </row>
    <row r="87" spans="1:21" x14ac:dyDescent="0.3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2.4726231566347743E-3</v>
      </c>
      <c r="T87" s="4">
        <f t="shared" si="12"/>
        <v>0.24499999999999997</v>
      </c>
      <c r="U87" s="4">
        <f t="shared" si="13"/>
        <v>0.755</v>
      </c>
    </row>
    <row r="88" spans="1:21" x14ac:dyDescent="0.3">
      <c r="A88" s="4">
        <v>8.6</v>
      </c>
      <c r="B88" s="5"/>
      <c r="C88" s="45" t="s">
        <v>20</v>
      </c>
      <c r="D88" s="45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3.6842398994359829E-3</v>
      </c>
      <c r="T88" s="4">
        <f t="shared" si="12"/>
        <v>0.25919999999999999</v>
      </c>
      <c r="U88" s="4">
        <f t="shared" si="13"/>
        <v>0.74080000000000001</v>
      </c>
    </row>
    <row r="89" spans="1:21" x14ac:dyDescent="0.3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5.4862988994503897E-3</v>
      </c>
      <c r="T89" s="4">
        <f t="shared" si="12"/>
        <v>0.27379999999999993</v>
      </c>
      <c r="U89" s="4">
        <f t="shared" si="13"/>
        <v>0.72620000000000007</v>
      </c>
    </row>
    <row r="90" spans="1:21" x14ac:dyDescent="0.3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8.1625711531599175E-3</v>
      </c>
      <c r="T90" s="4">
        <f t="shared" si="12"/>
        <v>0.28880000000000011</v>
      </c>
      <c r="U90" s="4">
        <f t="shared" si="13"/>
        <v>0.71119999999999983</v>
      </c>
    </row>
    <row r="91" spans="1:21" x14ac:dyDescent="0.3">
      <c r="A91" s="4">
        <v>8.9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1.2128434984274258E-2</v>
      </c>
      <c r="T91" s="4">
        <f t="shared" si="12"/>
        <v>0.30420000000000003</v>
      </c>
      <c r="U91" s="4">
        <f t="shared" si="13"/>
        <v>0.69579999999999997</v>
      </c>
    </row>
    <row r="92" spans="1:21" x14ac:dyDescent="0.3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1.7986209962091559E-2</v>
      </c>
      <c r="T92" s="4">
        <f t="shared" si="12"/>
        <v>0.32000000000000006</v>
      </c>
      <c r="U92" s="4">
        <f t="shared" si="13"/>
        <v>0.67999999999999994</v>
      </c>
    </row>
    <row r="93" spans="1:21" x14ac:dyDescent="0.3">
      <c r="A93" s="4">
        <v>9.1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2.6596993576865818E-2</v>
      </c>
      <c r="T93" s="4">
        <f t="shared" si="12"/>
        <v>0.33619999999999994</v>
      </c>
      <c r="U93" s="4">
        <f t="shared" si="13"/>
        <v>0.66380000000000006</v>
      </c>
    </row>
    <row r="94" spans="1:21" x14ac:dyDescent="0.3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3.9165722796764252E-2</v>
      </c>
      <c r="T94" s="4">
        <f t="shared" si="12"/>
        <v>0.35279999999999989</v>
      </c>
      <c r="U94" s="4">
        <f t="shared" si="13"/>
        <v>0.64720000000000011</v>
      </c>
    </row>
    <row r="95" spans="1:21" x14ac:dyDescent="0.3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5.7324175898868901E-2</v>
      </c>
      <c r="T95" s="4">
        <f t="shared" si="12"/>
        <v>0.36980000000000007</v>
      </c>
      <c r="U95" s="4">
        <f t="shared" si="13"/>
        <v>0.63019999999999987</v>
      </c>
    </row>
    <row r="96" spans="1:21" x14ac:dyDescent="0.3">
      <c r="A96" s="4">
        <v>9.4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8.3172696493922491E-2</v>
      </c>
      <c r="T96" s="4">
        <f t="shared" si="12"/>
        <v>0.3872000000000001</v>
      </c>
      <c r="U96" s="4">
        <f t="shared" si="13"/>
        <v>0.6127999999999999</v>
      </c>
    </row>
    <row r="97" spans="1:21" x14ac:dyDescent="0.3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 spans="1:21" x14ac:dyDescent="0.3">
      <c r="A98" s="4">
        <v>9.6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 spans="1:21" x14ac:dyDescent="0.3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 spans="1:21" x14ac:dyDescent="0.3">
      <c r="A100" s="4">
        <v>9.8000000000000007</v>
      </c>
      <c r="O100" s="4">
        <f t="shared" si="7"/>
        <v>6.666666666666643E-2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 spans="1:21" x14ac:dyDescent="0.3">
      <c r="A101" s="4">
        <v>9.9</v>
      </c>
      <c r="O101" s="4">
        <f t="shared" si="7"/>
        <v>3.3333333333333215E-2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 spans="1:21" x14ac:dyDescent="0.3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 spans="1:21" x14ac:dyDescent="0.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 spans="1:21" x14ac:dyDescent="0.3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 spans="1:21" x14ac:dyDescent="0.3">
      <c r="A105" s="4">
        <v>10.3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 spans="1:21" x14ac:dyDescent="0.3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 spans="1:21" x14ac:dyDescent="0.3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 spans="1:21" x14ac:dyDescent="0.3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 spans="1:21" x14ac:dyDescent="0.3">
      <c r="A109" s="4">
        <v>10.7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 spans="1:21" x14ac:dyDescent="0.3">
      <c r="A110" s="4">
        <v>10.8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 spans="1:21" x14ac:dyDescent="0.3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 spans="1:21" x14ac:dyDescent="0.3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 spans="1:21" x14ac:dyDescent="0.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 spans="1:21" x14ac:dyDescent="0.3">
      <c r="A114" s="4">
        <v>11.2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 spans="1:21" x14ac:dyDescent="0.3">
      <c r="A115" s="4">
        <v>11.3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 spans="1:21" x14ac:dyDescent="0.3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 spans="1:21" x14ac:dyDescent="0.3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 spans="1:21" x14ac:dyDescent="0.3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 spans="1:21" x14ac:dyDescent="0.3">
      <c r="A119" s="4">
        <v>11.7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 spans="1:21" x14ac:dyDescent="0.3">
      <c r="A120" s="4">
        <v>11.8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 spans="1:21" x14ac:dyDescent="0.3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 spans="1:21" x14ac:dyDescent="0.3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0.18</v>
      </c>
    </row>
    <row r="123" spans="1:21" x14ac:dyDescent="0.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 spans="1:21" x14ac:dyDescent="0.3">
      <c r="A124" s="4">
        <v>12.2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 spans="1:21" x14ac:dyDescent="0.3">
      <c r="A125" s="4">
        <v>12.3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 spans="1:21" x14ac:dyDescent="0.3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 spans="1:21" x14ac:dyDescent="0.3">
      <c r="A127" s="4">
        <v>12.5</v>
      </c>
      <c r="O127" s="4">
        <f t="shared" si="7"/>
        <v>0</v>
      </c>
      <c r="P127" s="4">
        <f t="shared" si="8"/>
        <v>0.9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 spans="1:21" x14ac:dyDescent="0.3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 spans="1:21" x14ac:dyDescent="0.3">
      <c r="A129" s="4">
        <v>12.7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 spans="1:21" x14ac:dyDescent="0.3">
      <c r="A130" s="4">
        <v>12.8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4">
        <v>12.9</v>
      </c>
      <c r="O131" s="4">
        <f t="shared" si="14"/>
        <v>0</v>
      </c>
      <c r="P131" s="4">
        <f t="shared" si="15"/>
        <v>0.82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8.8199999999999973E-2</v>
      </c>
    </row>
    <row r="132" spans="1:21" x14ac:dyDescent="0.3">
      <c r="A132" s="4">
        <v>13</v>
      </c>
      <c r="O132" s="4">
        <f t="shared" si="14"/>
        <v>0</v>
      </c>
      <c r="P132" s="4">
        <f t="shared" si="15"/>
        <v>0.8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8.0000000000000016E-2</v>
      </c>
    </row>
    <row r="133" spans="1:21" x14ac:dyDescent="0.3">
      <c r="A133" s="4">
        <v>13.1</v>
      </c>
      <c r="O133" s="4">
        <f t="shared" si="14"/>
        <v>0</v>
      </c>
      <c r="P133" s="4">
        <f t="shared" si="15"/>
        <v>0.78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7.2200000000000028E-2</v>
      </c>
    </row>
    <row r="134" spans="1:21" x14ac:dyDescent="0.3">
      <c r="A134" s="4">
        <v>13.2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6.4800000000000052E-2</v>
      </c>
    </row>
    <row r="135" spans="1:21" x14ac:dyDescent="0.3">
      <c r="A135" s="4">
        <v>13.3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5.7799999999999949E-2</v>
      </c>
    </row>
    <row r="136" spans="1:21" x14ac:dyDescent="0.3">
      <c r="A136" s="4">
        <v>13.4</v>
      </c>
      <c r="O136" s="4">
        <f t="shared" si="14"/>
        <v>0</v>
      </c>
      <c r="P136" s="4">
        <f t="shared" si="15"/>
        <v>0.72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5.1199999999999982E-2</v>
      </c>
    </row>
    <row r="137" spans="1:21" x14ac:dyDescent="0.3">
      <c r="A137" s="4">
        <v>13.5</v>
      </c>
      <c r="O137" s="4">
        <f t="shared" si="14"/>
        <v>0</v>
      </c>
      <c r="P137" s="4">
        <f t="shared" si="15"/>
        <v>0.7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4.4999999999999998E-2</v>
      </c>
    </row>
    <row r="138" spans="1:21" x14ac:dyDescent="0.3">
      <c r="A138" s="4">
        <v>13.6</v>
      </c>
      <c r="O138" s="4">
        <f t="shared" si="14"/>
        <v>0</v>
      </c>
      <c r="P138" s="4">
        <f t="shared" si="15"/>
        <v>0.68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3.920000000000002E-2</v>
      </c>
    </row>
    <row r="139" spans="1:21" x14ac:dyDescent="0.3">
      <c r="A139" s="4">
        <v>13.7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3.3800000000000031E-2</v>
      </c>
    </row>
    <row r="140" spans="1:21" x14ac:dyDescent="0.3">
      <c r="A140" s="4">
        <v>13.8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2.8799999999999965E-2</v>
      </c>
    </row>
    <row r="141" spans="1:21" x14ac:dyDescent="0.3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2.4199999999999982E-2</v>
      </c>
    </row>
    <row r="142" spans="1:21" x14ac:dyDescent="0.3">
      <c r="A142" s="4">
        <v>14</v>
      </c>
      <c r="O142" s="4">
        <f t="shared" si="14"/>
        <v>0</v>
      </c>
      <c r="P142" s="4">
        <f t="shared" si="15"/>
        <v>0.6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0.98</v>
      </c>
      <c r="U142" s="4">
        <f t="shared" si="20"/>
        <v>2.0000000000000004E-2</v>
      </c>
    </row>
    <row r="143" spans="1:21" x14ac:dyDescent="0.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1.6200000000000013E-2</v>
      </c>
    </row>
    <row r="144" spans="1:21" x14ac:dyDescent="0.3">
      <c r="A144" s="4">
        <v>14.2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1.2800000000000023E-2</v>
      </c>
    </row>
    <row r="145" spans="1:21" x14ac:dyDescent="0.3">
      <c r="A145" s="4">
        <v>14.3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9.5237416505198846E-2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9.7999999999999789E-3</v>
      </c>
    </row>
    <row r="146" spans="1:21" x14ac:dyDescent="0.3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8.3108913166121193E-2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7.1999999999999911E-3</v>
      </c>
    </row>
    <row r="147" spans="1:21" x14ac:dyDescent="0.3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7.2585875671336619E-2</v>
      </c>
      <c r="S147" s="4">
        <f t="shared" si="18"/>
        <v>0.9999999847700205</v>
      </c>
      <c r="T147" s="4">
        <f t="shared" si="19"/>
        <v>0.995</v>
      </c>
      <c r="U147" s="4">
        <f t="shared" si="20"/>
        <v>5.000000000000001E-3</v>
      </c>
    </row>
    <row r="148" spans="1:21" x14ac:dyDescent="0.3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6.3460270662014331E-2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3.2000000000000058E-3</v>
      </c>
    </row>
    <row r="149" spans="1:21" x14ac:dyDescent="0.3">
      <c r="A149" s="4">
        <v>14.7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5.5547099935786999E-2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1.8000000000000086E-3</v>
      </c>
    </row>
    <row r="150" spans="1:21" x14ac:dyDescent="0.3">
      <c r="A150" s="4">
        <v>14.8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4.8683416619404868E-2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7.9999999999999418E-4</v>
      </c>
    </row>
    <row r="151" spans="1:21" x14ac:dyDescent="0.3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4.2726740685403476E-2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1.9999999999999855E-4</v>
      </c>
    </row>
    <row r="152" spans="1:21" x14ac:dyDescent="0.3">
      <c r="A152" s="4">
        <v>15</v>
      </c>
      <c r="O152" s="4">
        <f t="shared" si="14"/>
        <v>0</v>
      </c>
      <c r="P152" s="4">
        <f t="shared" si="15"/>
        <v>0.4</v>
      </c>
      <c r="Q152" s="4">
        <f t="shared" si="16"/>
        <v>0.75483960198900735</v>
      </c>
      <c r="R152" s="4">
        <f t="shared" si="17"/>
        <v>3.7553175883819859E-2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 spans="1:21" x14ac:dyDescent="0.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3.3055431355195473E-2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 spans="1:21" x14ac:dyDescent="0.3">
      <c r="A154" s="4">
        <v>15.2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2.9140877833621997E-2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 spans="1:21" x14ac:dyDescent="0.3">
      <c r="A155" s="4">
        <v>15.3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2.5729715933966599E-2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 spans="1:21" x14ac:dyDescent="0.3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2.2753297866633299E-2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 spans="1:21" x14ac:dyDescent="0.3">
      <c r="A157" s="4">
        <v>15.5</v>
      </c>
      <c r="O157" s="4">
        <f t="shared" si="14"/>
        <v>0</v>
      </c>
      <c r="P157" s="4">
        <f t="shared" si="15"/>
        <v>0.3</v>
      </c>
      <c r="Q157" s="4">
        <f t="shared" si="16"/>
        <v>0.68194075119034814</v>
      </c>
      <c r="R157" s="4">
        <f t="shared" si="17"/>
        <v>2.0152619878265499E-2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 spans="1:21" x14ac:dyDescent="0.3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1.7876987382551952E-2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 spans="1:21" x14ac:dyDescent="0.3">
      <c r="A159" s="4">
        <v>15.7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1.5882845496498623E-2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 spans="1:21" x14ac:dyDescent="0.3">
      <c r="A160" s="4">
        <v>15.8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1.413276258179183E-2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 spans="1:21" x14ac:dyDescent="0.3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1.2594551999530714E-2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 spans="1:21" x14ac:dyDescent="0.3">
      <c r="A162" s="4">
        <v>16</v>
      </c>
      <c r="O162" s="4">
        <f t="shared" si="14"/>
        <v>0</v>
      </c>
      <c r="P162" s="4">
        <f t="shared" si="15"/>
        <v>0.2</v>
      </c>
      <c r="Q162" s="4">
        <f t="shared" si="16"/>
        <v>0.60653065971263342</v>
      </c>
      <c r="R162" s="4">
        <f t="shared" si="17"/>
        <v>1.1240516628798644E-2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 spans="1:21" x14ac:dyDescent="0.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1.0046801094269931E-2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 spans="1:21" x14ac:dyDescent="0.3">
      <c r="A164" s="4">
        <v>16.2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8.992837637916468E-3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 spans="1:21" x14ac:dyDescent="0.3">
      <c r="A165" s="4">
        <v>16.3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8.0608728553292226E-3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 spans="1:21" x14ac:dyDescent="0.3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7.2355639078792878E-3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 spans="1:21" x14ac:dyDescent="0.3">
      <c r="A167" s="4">
        <v>16.5</v>
      </c>
      <c r="O167" s="4">
        <f t="shared" si="14"/>
        <v>0</v>
      </c>
      <c r="P167" s="4">
        <f t="shared" si="15"/>
        <v>0.1</v>
      </c>
      <c r="Q167" s="4">
        <f t="shared" si="16"/>
        <v>0.53109599103534522</v>
      </c>
      <c r="R167" s="4">
        <f t="shared" si="17"/>
        <v>6.5036342017956725E-3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 spans="1:21" x14ac:dyDescent="0.3">
      <c r="A168" s="4">
        <v>16.600000000000001</v>
      </c>
      <c r="O168" s="4">
        <f t="shared" si="14"/>
        <v>0</v>
      </c>
      <c r="P168" s="4">
        <f t="shared" si="15"/>
        <v>7.999999999999971E-2</v>
      </c>
      <c r="Q168" s="4">
        <f t="shared" si="16"/>
        <v>0.5162056739454961</v>
      </c>
      <c r="R168" s="4">
        <f t="shared" si="17"/>
        <v>5.8535798275806458E-3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 spans="1:21" x14ac:dyDescent="0.3">
      <c r="A169" s="4">
        <v>16.7</v>
      </c>
      <c r="O169" s="4">
        <f t="shared" si="14"/>
        <v>0</v>
      </c>
      <c r="P169" s="4">
        <f t="shared" si="15"/>
        <v>6.0000000000000143E-2</v>
      </c>
      <c r="Q169" s="4">
        <f t="shared" si="16"/>
        <v>0.50141935103294055</v>
      </c>
      <c r="R169" s="4">
        <f t="shared" si="17"/>
        <v>5.2754192435996864E-3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 spans="1:21" x14ac:dyDescent="0.3">
      <c r="A170" s="4">
        <v>16.8</v>
      </c>
      <c r="O170" s="4">
        <f t="shared" si="14"/>
        <v>0</v>
      </c>
      <c r="P170" s="4">
        <f t="shared" si="15"/>
        <v>3.9999999999999855E-2</v>
      </c>
      <c r="Q170" s="4">
        <f t="shared" si="16"/>
        <v>0.48675225595997157</v>
      </c>
      <c r="R170" s="4">
        <f t="shared" si="17"/>
        <v>4.7604797522440654E-3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 spans="1:21" x14ac:dyDescent="0.3">
      <c r="A171" s="4">
        <v>16.899999999999999</v>
      </c>
      <c r="O171" s="4">
        <f t="shared" si="14"/>
        <v>0</v>
      </c>
      <c r="P171" s="4">
        <f t="shared" si="15"/>
        <v>2.0000000000000285E-2</v>
      </c>
      <c r="Q171" s="4">
        <f t="shared" si="16"/>
        <v>0.47221896125565399</v>
      </c>
      <c r="R171" s="4">
        <f t="shared" si="17"/>
        <v>4.3012152543698392E-3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 spans="1:21" x14ac:dyDescent="0.3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3.8910505836575876E-3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 spans="1:21" x14ac:dyDescent="0.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3.5242484268647322E-3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 spans="1:21" x14ac:dyDescent="0.3">
      <c r="A174" s="4">
        <v>17.2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3.195795440096144E-3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 spans="1:21" x14ac:dyDescent="0.3">
      <c r="A175" s="4">
        <v>17.3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2.9013046870020273E-3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 spans="1:21" x14ac:dyDescent="0.3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2.6369319635966186E-3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 spans="1:21" x14ac:dyDescent="0.3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2.3993039467033422E-3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 spans="1:21" x14ac:dyDescent="0.3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2.185456418354E-3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 spans="1:21" x14ac:dyDescent="0.3">
      <c r="A179" s="4">
        <v>17.7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1.9927810851812066E-3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 spans="1:21" x14ac:dyDescent="0.3">
      <c r="A180" s="4">
        <v>17.8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1.8189797372572293E-3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 spans="1:21" x14ac:dyDescent="0.3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1.6620246812600549E-3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 spans="1:21" x14ac:dyDescent="0.3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1.5201245436999506E-3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 spans="1:21" x14ac:dyDescent="0.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1.3916946758292354E-3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 spans="1:21" x14ac:dyDescent="0.3">
      <c r="A184" s="4">
        <v>18.2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1.2753315066968221E-3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 spans="1:21" x14ac:dyDescent="0.3">
      <c r="A185" s="4">
        <v>18.3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1.1697902879093734E-3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 spans="1:21" x14ac:dyDescent="0.3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1.0739657558160652E-3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 spans="1:21" x14ac:dyDescent="0.3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9.8687530639816889E-4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 spans="1:21" x14ac:dyDescent="0.3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9.0764433709945662E-4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 spans="1:21" x14ac:dyDescent="0.3">
      <c r="A189" s="4">
        <v>18.7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8.3549345984374075E-4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 spans="1:21" x14ac:dyDescent="0.3">
      <c r="A190" s="4">
        <v>18.8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7.6972733195251029E-4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 spans="1:21" x14ac:dyDescent="0.3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7.0972488777469275E-4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 spans="1:21" x14ac:dyDescent="0.3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6.5493078456103004E-4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 spans="1:21" x14ac:dyDescent="0.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6.0484790228903086E-4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 spans="1:21" x14ac:dyDescent="0.3">
      <c r="A194" s="4">
        <v>19.2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5.590307594696822E-4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4">
        <v>19.3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5.1707972603302909E-4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 spans="1:21" x14ac:dyDescent="0.3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4.7863593069161122E-4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 spans="1:21" x14ac:dyDescent="0.3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4.4337677413629456E-4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 spans="1:21" x14ac:dyDescent="0.3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4.1101197138081365E-4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 spans="1:21" x14ac:dyDescent="0.3">
      <c r="A199" s="4">
        <v>19.7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3.8128005683647022E-4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 spans="1:21" x14ac:dyDescent="0.3">
      <c r="A200" s="4">
        <v>19.8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3.5394529451870216E-4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 spans="1:21" x14ac:dyDescent="0.3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3.2879494337512198E-4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 spans="1:21" x14ac:dyDescent="0.3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3.0563683426034454E-4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28" t="s">
        <v>107</v>
      </c>
      <c r="B1" s="28" t="s">
        <v>95</v>
      </c>
      <c r="C1" s="28" t="s">
        <v>96</v>
      </c>
      <c r="D1" s="28" t="s">
        <v>97</v>
      </c>
      <c r="E1" s="28" t="s">
        <v>98</v>
      </c>
      <c r="F1" s="28" t="s">
        <v>99</v>
      </c>
    </row>
    <row r="2" spans="1:6" x14ac:dyDescent="0.3">
      <c r="A2" s="28" t="s">
        <v>100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 spans="1:6" x14ac:dyDescent="0.3">
      <c r="A3" s="28" t="s">
        <v>101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 spans="1:6" x14ac:dyDescent="0.3">
      <c r="A4" s="28" t="s">
        <v>102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 spans="1:6" x14ac:dyDescent="0.3">
      <c r="A5" s="28" t="s">
        <v>103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 spans="1:6" x14ac:dyDescent="0.3">
      <c r="A6" s="28" t="s">
        <v>104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2"/>
  <sheetViews>
    <sheetView workbookViewId="0">
      <selection activeCell="K20" sqref="K20"/>
    </sheetView>
  </sheetViews>
  <sheetFormatPr defaultColWidth="9.109375" defaultRowHeight="14.4" x14ac:dyDescent="0.3"/>
  <cols>
    <col min="1" max="1" width="19.77734375" style="7" bestFit="1"/>
    <col min="2" max="2" width="10.77734375" style="7" bestFit="1"/>
    <col min="3" max="5" width="9.109375" style="7"/>
    <col min="6" max="7" width="11.33203125" style="7" bestFit="1"/>
    <col min="8" max="11" width="9.109375" style="7"/>
    <col min="12" max="12" width="15.5546875" style="7" customWidth="1"/>
    <col min="13" max="13" width="24" style="7" bestFit="1" customWidth="1"/>
    <col min="14" max="14" width="13.5546875" style="7" customWidth="1"/>
    <col min="15" max="16384" width="9.109375" style="7"/>
  </cols>
  <sheetData>
    <row r="1" spans="1:14" x14ac:dyDescent="0.3">
      <c r="A1" s="39" t="s">
        <v>108</v>
      </c>
      <c r="B1" s="39" t="s">
        <v>109</v>
      </c>
      <c r="C1" s="39" t="s">
        <v>110</v>
      </c>
      <c r="D1" s="39" t="s">
        <v>111</v>
      </c>
      <c r="E1" s="39" t="s">
        <v>112</v>
      </c>
      <c r="F1" s="39" t="s">
        <v>113</v>
      </c>
      <c r="G1" s="39" t="s">
        <v>114</v>
      </c>
      <c r="H1" s="39" t="s">
        <v>115</v>
      </c>
      <c r="I1" s="39" t="s">
        <v>116</v>
      </c>
      <c r="J1" s="39" t="s">
        <v>117</v>
      </c>
      <c r="K1" s="39" t="s">
        <v>118</v>
      </c>
      <c r="M1" s="4" t="s">
        <v>119</v>
      </c>
      <c r="N1" s="4" t="s">
        <v>120</v>
      </c>
    </row>
    <row r="2" spans="1:14" x14ac:dyDescent="0.3">
      <c r="A2" s="39" t="s">
        <v>109</v>
      </c>
      <c r="B2" s="40">
        <v>1</v>
      </c>
      <c r="C2" s="41">
        <f>1/4</f>
        <v>0.25</v>
      </c>
      <c r="D2" s="41">
        <f>1/4</f>
        <v>0.25</v>
      </c>
      <c r="E2" s="41">
        <v>3</v>
      </c>
      <c r="F2" s="41">
        <v>1</v>
      </c>
      <c r="G2" s="41">
        <f>1/3</f>
        <v>0.33333333333333331</v>
      </c>
      <c r="H2" s="41">
        <v>0.25</v>
      </c>
      <c r="I2" s="41">
        <v>0.16666666666666666</v>
      </c>
      <c r="J2" s="41">
        <v>0.2</v>
      </c>
      <c r="K2" s="41">
        <v>0.125</v>
      </c>
      <c r="M2" s="44">
        <f>SUM(B2:K2)/SUM($B$2:$K$11)</f>
        <v>2.7522935779816515E-2</v>
      </c>
      <c r="N2" s="44">
        <f>M2/$M$12</f>
        <v>0.125</v>
      </c>
    </row>
    <row r="3" spans="1:14" x14ac:dyDescent="0.3">
      <c r="A3" s="39" t="s">
        <v>110</v>
      </c>
      <c r="B3" s="41">
        <f>B2/$C$2</f>
        <v>4</v>
      </c>
      <c r="C3" s="40">
        <f t="shared" ref="C3:K3" si="0">C2/$C2</f>
        <v>1</v>
      </c>
      <c r="D3" s="41">
        <f t="shared" si="0"/>
        <v>1</v>
      </c>
      <c r="E3" s="41">
        <f t="shared" si="0"/>
        <v>12</v>
      </c>
      <c r="F3" s="41">
        <f t="shared" si="0"/>
        <v>4</v>
      </c>
      <c r="G3" s="41">
        <f t="shared" si="0"/>
        <v>1.3333333333333333</v>
      </c>
      <c r="H3" s="41">
        <f t="shared" si="0"/>
        <v>1</v>
      </c>
      <c r="I3" s="41">
        <f t="shared" si="0"/>
        <v>0.66666666666666663</v>
      </c>
      <c r="J3" s="41">
        <f t="shared" si="0"/>
        <v>0.8</v>
      </c>
      <c r="K3" s="41">
        <f t="shared" si="0"/>
        <v>0.5</v>
      </c>
      <c r="M3" s="44">
        <f t="shared" ref="M3:M11" si="1">SUM(B3:K3)/SUM($B$2:$K$11)</f>
        <v>0.11009174311926606</v>
      </c>
      <c r="N3" s="44">
        <f t="shared" ref="N3:N11" si="2">M3/$M$12</f>
        <v>0.5</v>
      </c>
    </row>
    <row r="4" spans="1:14" x14ac:dyDescent="0.3">
      <c r="A4" s="39" t="s">
        <v>111</v>
      </c>
      <c r="B4" s="41">
        <f>B2/D$2</f>
        <v>4</v>
      </c>
      <c r="C4" s="41">
        <f t="shared" ref="C4:K4" si="3">C2/$D$2</f>
        <v>1</v>
      </c>
      <c r="D4" s="40">
        <f t="shared" si="3"/>
        <v>1</v>
      </c>
      <c r="E4" s="41">
        <f t="shared" si="3"/>
        <v>12</v>
      </c>
      <c r="F4" s="41">
        <f t="shared" si="3"/>
        <v>4</v>
      </c>
      <c r="G4" s="41">
        <f t="shared" si="3"/>
        <v>1.3333333333333333</v>
      </c>
      <c r="H4" s="41">
        <f t="shared" si="3"/>
        <v>1</v>
      </c>
      <c r="I4" s="41">
        <f t="shared" si="3"/>
        <v>0.66666666666666663</v>
      </c>
      <c r="J4" s="41">
        <f t="shared" si="3"/>
        <v>0.8</v>
      </c>
      <c r="K4" s="41">
        <f t="shared" si="3"/>
        <v>0.5</v>
      </c>
      <c r="M4" s="44">
        <f t="shared" si="1"/>
        <v>0.11009174311926606</v>
      </c>
      <c r="N4" s="44">
        <f t="shared" si="2"/>
        <v>0.5</v>
      </c>
    </row>
    <row r="5" spans="1:14" x14ac:dyDescent="0.3">
      <c r="A5" s="39" t="s">
        <v>112</v>
      </c>
      <c r="B5" s="41">
        <f>B2/E$2</f>
        <v>0.33333333333333331</v>
      </c>
      <c r="C5" s="41">
        <f t="shared" ref="C5:K5" si="4">C2/$E$2</f>
        <v>8.3333333333333329E-2</v>
      </c>
      <c r="D5" s="41">
        <f t="shared" si="4"/>
        <v>8.3333333333333329E-2</v>
      </c>
      <c r="E5" s="40">
        <f t="shared" si="4"/>
        <v>1</v>
      </c>
      <c r="F5" s="41">
        <f t="shared" si="4"/>
        <v>0.33333333333333331</v>
      </c>
      <c r="G5" s="41">
        <f t="shared" si="4"/>
        <v>0.1111111111111111</v>
      </c>
      <c r="H5" s="41">
        <f t="shared" si="4"/>
        <v>8.3333333333333329E-2</v>
      </c>
      <c r="I5" s="41">
        <f t="shared" si="4"/>
        <v>5.5555555555555552E-2</v>
      </c>
      <c r="J5" s="41">
        <f t="shared" si="4"/>
        <v>6.6666666666666666E-2</v>
      </c>
      <c r="K5" s="41">
        <f t="shared" si="4"/>
        <v>4.1666666666666664E-2</v>
      </c>
      <c r="M5" s="44">
        <f t="shared" si="1"/>
        <v>9.1743119266055034E-3</v>
      </c>
      <c r="N5" s="44">
        <f t="shared" si="2"/>
        <v>4.1666666666666657E-2</v>
      </c>
    </row>
    <row r="6" spans="1:14" x14ac:dyDescent="0.3">
      <c r="A6" s="39" t="s">
        <v>113</v>
      </c>
      <c r="B6" s="41">
        <f>B2/F$2</f>
        <v>1</v>
      </c>
      <c r="C6" s="41">
        <f t="shared" ref="C6:K6" si="5">C2/$F$2</f>
        <v>0.25</v>
      </c>
      <c r="D6" s="41">
        <f t="shared" si="5"/>
        <v>0.25</v>
      </c>
      <c r="E6" s="41">
        <f t="shared" si="5"/>
        <v>3</v>
      </c>
      <c r="F6" s="40">
        <f t="shared" si="5"/>
        <v>1</v>
      </c>
      <c r="G6" s="41">
        <f t="shared" si="5"/>
        <v>0.33333333333333331</v>
      </c>
      <c r="H6" s="41">
        <f t="shared" si="5"/>
        <v>0.25</v>
      </c>
      <c r="I6" s="41">
        <f t="shared" si="5"/>
        <v>0.16666666666666666</v>
      </c>
      <c r="J6" s="41">
        <f t="shared" si="5"/>
        <v>0.2</v>
      </c>
      <c r="K6" s="41">
        <f t="shared" si="5"/>
        <v>0.125</v>
      </c>
      <c r="M6" s="44">
        <f t="shared" si="1"/>
        <v>2.7522935779816515E-2</v>
      </c>
      <c r="N6" s="44">
        <f t="shared" si="2"/>
        <v>0.125</v>
      </c>
    </row>
    <row r="7" spans="1:14" x14ac:dyDescent="0.3">
      <c r="A7" s="39" t="s">
        <v>114</v>
      </c>
      <c r="B7" s="41">
        <f>B2/G$2</f>
        <v>3</v>
      </c>
      <c r="C7" s="41">
        <f t="shared" ref="C7:K7" si="6">C2/$G$2</f>
        <v>0.75</v>
      </c>
      <c r="D7" s="41">
        <f t="shared" si="6"/>
        <v>0.75</v>
      </c>
      <c r="E7" s="41">
        <f t="shared" si="6"/>
        <v>9</v>
      </c>
      <c r="F7" s="41">
        <f t="shared" si="6"/>
        <v>3</v>
      </c>
      <c r="G7" s="40">
        <f t="shared" si="6"/>
        <v>1</v>
      </c>
      <c r="H7" s="41">
        <f t="shared" si="6"/>
        <v>0.75</v>
      </c>
      <c r="I7" s="41">
        <f t="shared" si="6"/>
        <v>0.5</v>
      </c>
      <c r="J7" s="41">
        <f t="shared" si="6"/>
        <v>0.60000000000000009</v>
      </c>
      <c r="K7" s="41">
        <f t="shared" si="6"/>
        <v>0.375</v>
      </c>
      <c r="M7" s="44">
        <f t="shared" si="1"/>
        <v>8.2568807339449546E-2</v>
      </c>
      <c r="N7" s="44">
        <f t="shared" si="2"/>
        <v>0.375</v>
      </c>
    </row>
    <row r="8" spans="1:14" x14ac:dyDescent="0.3">
      <c r="A8" s="39" t="s">
        <v>115</v>
      </c>
      <c r="B8" s="41">
        <f>B2/H$2</f>
        <v>4</v>
      </c>
      <c r="C8" s="41">
        <f t="shared" ref="C8:K8" si="7">C2/$H$2</f>
        <v>1</v>
      </c>
      <c r="D8" s="41">
        <f t="shared" si="7"/>
        <v>1</v>
      </c>
      <c r="E8" s="41">
        <f t="shared" si="7"/>
        <v>12</v>
      </c>
      <c r="F8" s="41">
        <f t="shared" si="7"/>
        <v>4</v>
      </c>
      <c r="G8" s="41">
        <f t="shared" si="7"/>
        <v>1.3333333333333333</v>
      </c>
      <c r="H8" s="40">
        <f t="shared" si="7"/>
        <v>1</v>
      </c>
      <c r="I8" s="41">
        <f t="shared" si="7"/>
        <v>0.66666666666666663</v>
      </c>
      <c r="J8" s="41">
        <f t="shared" si="7"/>
        <v>0.8</v>
      </c>
      <c r="K8" s="41">
        <f t="shared" si="7"/>
        <v>0.5</v>
      </c>
      <c r="M8" s="44">
        <f t="shared" si="1"/>
        <v>0.11009174311926606</v>
      </c>
      <c r="N8" s="44">
        <f t="shared" si="2"/>
        <v>0.5</v>
      </c>
    </row>
    <row r="9" spans="1:14" x14ac:dyDescent="0.3">
      <c r="A9" s="39" t="s">
        <v>116</v>
      </c>
      <c r="B9" s="41">
        <f>B2/I$2</f>
        <v>6</v>
      </c>
      <c r="C9" s="41">
        <f t="shared" ref="C9:K9" si="8">C2/$I$2</f>
        <v>1.5</v>
      </c>
      <c r="D9" s="41">
        <f t="shared" si="8"/>
        <v>1.5</v>
      </c>
      <c r="E9" s="41">
        <f t="shared" si="8"/>
        <v>18</v>
      </c>
      <c r="F9" s="41">
        <f t="shared" si="8"/>
        <v>6</v>
      </c>
      <c r="G9" s="41">
        <f t="shared" si="8"/>
        <v>2</v>
      </c>
      <c r="H9" s="41">
        <f t="shared" si="8"/>
        <v>1.5</v>
      </c>
      <c r="I9" s="40">
        <f t="shared" si="8"/>
        <v>1</v>
      </c>
      <c r="J9" s="41">
        <f t="shared" si="8"/>
        <v>1.2000000000000002</v>
      </c>
      <c r="K9" s="41">
        <f t="shared" si="8"/>
        <v>0.75</v>
      </c>
      <c r="M9" s="44">
        <f t="shared" si="1"/>
        <v>0.16513761467889909</v>
      </c>
      <c r="N9" s="44">
        <f t="shared" si="2"/>
        <v>0.75</v>
      </c>
    </row>
    <row r="10" spans="1:14" x14ac:dyDescent="0.3">
      <c r="A10" s="39" t="s">
        <v>117</v>
      </c>
      <c r="B10" s="41">
        <f t="shared" ref="B10:K10" si="9">B2/$J$2</f>
        <v>5</v>
      </c>
      <c r="C10" s="41">
        <f t="shared" si="9"/>
        <v>1.25</v>
      </c>
      <c r="D10" s="41">
        <f t="shared" si="9"/>
        <v>1.25</v>
      </c>
      <c r="E10" s="41">
        <f t="shared" si="9"/>
        <v>15</v>
      </c>
      <c r="F10" s="41">
        <f t="shared" si="9"/>
        <v>5</v>
      </c>
      <c r="G10" s="41">
        <f t="shared" si="9"/>
        <v>1.6666666666666665</v>
      </c>
      <c r="H10" s="41">
        <f t="shared" si="9"/>
        <v>1.25</v>
      </c>
      <c r="I10" s="41">
        <f t="shared" si="9"/>
        <v>0.83333333333333326</v>
      </c>
      <c r="J10" s="40">
        <f t="shared" si="9"/>
        <v>1</v>
      </c>
      <c r="K10" s="41">
        <f t="shared" si="9"/>
        <v>0.625</v>
      </c>
      <c r="M10" s="44">
        <f t="shared" si="1"/>
        <v>0.13761467889908258</v>
      </c>
      <c r="N10" s="44">
        <f t="shared" si="2"/>
        <v>0.625</v>
      </c>
    </row>
    <row r="11" spans="1:14" x14ac:dyDescent="0.3">
      <c r="A11" s="39" t="s">
        <v>118</v>
      </c>
      <c r="B11" s="41">
        <f t="shared" ref="B11:K11" si="10">B2/$K$2</f>
        <v>8</v>
      </c>
      <c r="C11" s="41">
        <f t="shared" si="10"/>
        <v>2</v>
      </c>
      <c r="D11" s="41">
        <f t="shared" si="10"/>
        <v>2</v>
      </c>
      <c r="E11" s="41">
        <f t="shared" si="10"/>
        <v>24</v>
      </c>
      <c r="F11" s="41">
        <f t="shared" si="10"/>
        <v>8</v>
      </c>
      <c r="G11" s="41">
        <f t="shared" si="10"/>
        <v>2.6666666666666665</v>
      </c>
      <c r="H11" s="41">
        <f t="shared" si="10"/>
        <v>2</v>
      </c>
      <c r="I11" s="41">
        <f t="shared" si="10"/>
        <v>1.3333333333333333</v>
      </c>
      <c r="J11" s="41">
        <f t="shared" si="10"/>
        <v>1.6</v>
      </c>
      <c r="K11" s="40">
        <f t="shared" si="10"/>
        <v>1</v>
      </c>
      <c r="M11" s="44">
        <f t="shared" si="1"/>
        <v>0.22018348623853212</v>
      </c>
      <c r="N11" s="44">
        <f t="shared" si="2"/>
        <v>1</v>
      </c>
    </row>
    <row r="12" spans="1:14" x14ac:dyDescent="0.3">
      <c r="M12" s="43">
        <f>MAX(M2:M11)</f>
        <v>0.22018348623853212</v>
      </c>
    </row>
  </sheetData>
  <pageMargins left="0.70078740157480324" right="0.70078740157480324" top="0.75196850393700787" bottom="0.75196850393700787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057B-10E5-40F5-8723-D467EDA85C9E}">
  <dimension ref="A1:N12"/>
  <sheetViews>
    <sheetView workbookViewId="0">
      <selection activeCell="K3" sqref="K3"/>
    </sheetView>
  </sheetViews>
  <sheetFormatPr defaultColWidth="9.109375" defaultRowHeight="14.4" x14ac:dyDescent="0.3"/>
  <cols>
    <col min="1" max="1" width="18.6640625" style="7" bestFit="1" customWidth="1"/>
    <col min="2" max="11" width="9.109375" style="7"/>
    <col min="12" max="12" width="15.5546875" style="7" customWidth="1"/>
    <col min="13" max="13" width="24" style="7" bestFit="1" customWidth="1"/>
    <col min="14" max="14" width="13.5546875" style="7" customWidth="1"/>
    <col min="15" max="16384" width="9.109375" style="7"/>
  </cols>
  <sheetData>
    <row r="1" spans="1:14" x14ac:dyDescent="0.3">
      <c r="A1" s="39" t="s">
        <v>121</v>
      </c>
      <c r="B1" s="39" t="s">
        <v>109</v>
      </c>
      <c r="C1" s="39" t="s">
        <v>110</v>
      </c>
      <c r="D1" s="39" t="s">
        <v>111</v>
      </c>
      <c r="E1" s="39" t="s">
        <v>112</v>
      </c>
      <c r="F1" s="39" t="s">
        <v>113</v>
      </c>
      <c r="G1" s="39" t="s">
        <v>114</v>
      </c>
      <c r="H1" s="39" t="s">
        <v>115</v>
      </c>
      <c r="I1" s="39" t="s">
        <v>116</v>
      </c>
      <c r="J1" s="39" t="s">
        <v>117</v>
      </c>
      <c r="K1" s="39" t="s">
        <v>118</v>
      </c>
      <c r="M1" s="4" t="s">
        <v>119</v>
      </c>
      <c r="N1" s="4" t="s">
        <v>120</v>
      </c>
    </row>
    <row r="2" spans="1:14" x14ac:dyDescent="0.3">
      <c r="A2" s="39" t="s">
        <v>109</v>
      </c>
      <c r="B2" s="40">
        <v>1</v>
      </c>
      <c r="C2" s="41">
        <f>5</f>
        <v>5</v>
      </c>
      <c r="D2" s="41">
        <v>2</v>
      </c>
      <c r="E2" s="41">
        <v>6</v>
      </c>
      <c r="F2" s="41">
        <v>1</v>
      </c>
      <c r="G2" s="41">
        <v>7</v>
      </c>
      <c r="H2" s="41">
        <v>3</v>
      </c>
      <c r="I2" s="41">
        <v>3</v>
      </c>
      <c r="J2" s="41">
        <v>6</v>
      </c>
      <c r="K2" s="41">
        <v>4</v>
      </c>
      <c r="M2" s="44">
        <f>SUM(B2:K2)/SUM($B$2:$K$11)</f>
        <v>0.24432809773123906</v>
      </c>
      <c r="N2" s="44">
        <f>M2/$M$12</f>
        <v>1</v>
      </c>
    </row>
    <row r="3" spans="1:14" x14ac:dyDescent="0.3">
      <c r="A3" s="39" t="s">
        <v>110</v>
      </c>
      <c r="B3" s="41">
        <f>B2/$C$2</f>
        <v>0.2</v>
      </c>
      <c r="C3" s="40">
        <f t="shared" ref="C3:K3" si="0">C2/$C2</f>
        <v>1</v>
      </c>
      <c r="D3" s="41">
        <f t="shared" si="0"/>
        <v>0.4</v>
      </c>
      <c r="E3" s="41">
        <f t="shared" si="0"/>
        <v>1.2</v>
      </c>
      <c r="F3" s="41">
        <f t="shared" si="0"/>
        <v>0.2</v>
      </c>
      <c r="G3" s="41">
        <f t="shared" si="0"/>
        <v>1.4</v>
      </c>
      <c r="H3" s="41">
        <f t="shared" si="0"/>
        <v>0.6</v>
      </c>
      <c r="I3" s="41">
        <f t="shared" si="0"/>
        <v>0.6</v>
      </c>
      <c r="J3" s="41">
        <f t="shared" si="0"/>
        <v>1.2</v>
      </c>
      <c r="K3" s="41">
        <f t="shared" si="0"/>
        <v>0.8</v>
      </c>
      <c r="M3" s="44">
        <f t="shared" ref="M3:M11" si="1">SUM(B3:K3)/SUM($B$2:$K$11)</f>
        <v>4.886561954624781E-2</v>
      </c>
      <c r="N3" s="44">
        <f t="shared" ref="N3:N11" si="2">M3/$M$12</f>
        <v>0.19999999999999998</v>
      </c>
    </row>
    <row r="4" spans="1:14" x14ac:dyDescent="0.3">
      <c r="A4" s="39" t="s">
        <v>111</v>
      </c>
      <c r="B4" s="41">
        <f>B2/D$2</f>
        <v>0.5</v>
      </c>
      <c r="C4" s="41">
        <f t="shared" ref="C4:K4" si="3">C2/$D$2</f>
        <v>2.5</v>
      </c>
      <c r="D4" s="40">
        <f t="shared" si="3"/>
        <v>1</v>
      </c>
      <c r="E4" s="41">
        <f t="shared" si="3"/>
        <v>3</v>
      </c>
      <c r="F4" s="41">
        <f t="shared" si="3"/>
        <v>0.5</v>
      </c>
      <c r="G4" s="41">
        <f t="shared" si="3"/>
        <v>3.5</v>
      </c>
      <c r="H4" s="41">
        <f t="shared" si="3"/>
        <v>1.5</v>
      </c>
      <c r="I4" s="41">
        <f t="shared" si="3"/>
        <v>1.5</v>
      </c>
      <c r="J4" s="41">
        <f t="shared" si="3"/>
        <v>3</v>
      </c>
      <c r="K4" s="41">
        <f t="shared" si="3"/>
        <v>2</v>
      </c>
      <c r="M4" s="44">
        <f t="shared" si="1"/>
        <v>0.12216404886561953</v>
      </c>
      <c r="N4" s="44">
        <f t="shared" si="2"/>
        <v>0.5</v>
      </c>
    </row>
    <row r="5" spans="1:14" x14ac:dyDescent="0.3">
      <c r="A5" s="39" t="s">
        <v>112</v>
      </c>
      <c r="B5" s="41">
        <f>B2/E$2</f>
        <v>0.16666666666666666</v>
      </c>
      <c r="C5" s="41">
        <f t="shared" ref="C5:K5" si="4">C2/$E$2</f>
        <v>0.83333333333333337</v>
      </c>
      <c r="D5" s="41">
        <f t="shared" si="4"/>
        <v>0.33333333333333331</v>
      </c>
      <c r="E5" s="40">
        <f t="shared" si="4"/>
        <v>1</v>
      </c>
      <c r="F5" s="41">
        <f t="shared" si="4"/>
        <v>0.16666666666666666</v>
      </c>
      <c r="G5" s="41">
        <f t="shared" si="4"/>
        <v>1.1666666666666667</v>
      </c>
      <c r="H5" s="41">
        <f t="shared" si="4"/>
        <v>0.5</v>
      </c>
      <c r="I5" s="41">
        <f t="shared" si="4"/>
        <v>0.5</v>
      </c>
      <c r="J5" s="41">
        <f t="shared" si="4"/>
        <v>1</v>
      </c>
      <c r="K5" s="41">
        <f t="shared" si="4"/>
        <v>0.66666666666666663</v>
      </c>
      <c r="M5" s="44">
        <f t="shared" si="1"/>
        <v>4.0721349621873175E-2</v>
      </c>
      <c r="N5" s="44">
        <f t="shared" si="2"/>
        <v>0.16666666666666666</v>
      </c>
    </row>
    <row r="6" spans="1:14" x14ac:dyDescent="0.3">
      <c r="A6" s="39" t="s">
        <v>113</v>
      </c>
      <c r="B6" s="41">
        <f>B2/F$2</f>
        <v>1</v>
      </c>
      <c r="C6" s="41">
        <f t="shared" ref="C6:K6" si="5">C2/$F$2</f>
        <v>5</v>
      </c>
      <c r="D6" s="41">
        <f t="shared" si="5"/>
        <v>2</v>
      </c>
      <c r="E6" s="41">
        <f t="shared" si="5"/>
        <v>6</v>
      </c>
      <c r="F6" s="40">
        <f t="shared" si="5"/>
        <v>1</v>
      </c>
      <c r="G6" s="41">
        <f t="shared" si="5"/>
        <v>7</v>
      </c>
      <c r="H6" s="41">
        <f t="shared" si="5"/>
        <v>3</v>
      </c>
      <c r="I6" s="41">
        <f t="shared" si="5"/>
        <v>3</v>
      </c>
      <c r="J6" s="41">
        <f t="shared" si="5"/>
        <v>6</v>
      </c>
      <c r="K6" s="41">
        <f t="shared" si="5"/>
        <v>4</v>
      </c>
      <c r="M6" s="44">
        <f t="shared" si="1"/>
        <v>0.24432809773123906</v>
      </c>
      <c r="N6" s="44">
        <f t="shared" si="2"/>
        <v>1</v>
      </c>
    </row>
    <row r="7" spans="1:14" x14ac:dyDescent="0.3">
      <c r="A7" s="39" t="s">
        <v>114</v>
      </c>
      <c r="B7" s="41">
        <f>B2/G$2</f>
        <v>0.14285714285714285</v>
      </c>
      <c r="C7" s="41">
        <f t="shared" ref="C7:K7" si="6">C2/$G$2</f>
        <v>0.7142857142857143</v>
      </c>
      <c r="D7" s="41">
        <f t="shared" si="6"/>
        <v>0.2857142857142857</v>
      </c>
      <c r="E7" s="41">
        <f t="shared" si="6"/>
        <v>0.8571428571428571</v>
      </c>
      <c r="F7" s="41">
        <f t="shared" si="6"/>
        <v>0.14285714285714285</v>
      </c>
      <c r="G7" s="40">
        <f t="shared" si="6"/>
        <v>1</v>
      </c>
      <c r="H7" s="41">
        <f t="shared" si="6"/>
        <v>0.42857142857142855</v>
      </c>
      <c r="I7" s="41">
        <f t="shared" si="6"/>
        <v>0.42857142857142855</v>
      </c>
      <c r="J7" s="41">
        <f t="shared" si="6"/>
        <v>0.8571428571428571</v>
      </c>
      <c r="K7" s="41">
        <f t="shared" si="6"/>
        <v>0.5714285714285714</v>
      </c>
      <c r="M7" s="44">
        <f t="shared" si="1"/>
        <v>3.4904013961605578E-2</v>
      </c>
      <c r="N7" s="44">
        <f t="shared" si="2"/>
        <v>0.14285714285714285</v>
      </c>
    </row>
    <row r="8" spans="1:14" x14ac:dyDescent="0.3">
      <c r="A8" s="39" t="s">
        <v>115</v>
      </c>
      <c r="B8" s="41">
        <f>B2/H$2</f>
        <v>0.33333333333333331</v>
      </c>
      <c r="C8" s="41">
        <f t="shared" ref="C8:K8" si="7">C2/$H$2</f>
        <v>1.6666666666666667</v>
      </c>
      <c r="D8" s="41">
        <f t="shared" si="7"/>
        <v>0.66666666666666663</v>
      </c>
      <c r="E8" s="41">
        <f t="shared" si="7"/>
        <v>2</v>
      </c>
      <c r="F8" s="41">
        <f t="shared" si="7"/>
        <v>0.33333333333333331</v>
      </c>
      <c r="G8" s="41">
        <f t="shared" si="7"/>
        <v>2.3333333333333335</v>
      </c>
      <c r="H8" s="40">
        <f t="shared" si="7"/>
        <v>1</v>
      </c>
      <c r="I8" s="41">
        <f t="shared" si="7"/>
        <v>1</v>
      </c>
      <c r="J8" s="41">
        <f t="shared" si="7"/>
        <v>2</v>
      </c>
      <c r="K8" s="41">
        <f t="shared" si="7"/>
        <v>1.3333333333333333</v>
      </c>
      <c r="M8" s="44">
        <f t="shared" si="1"/>
        <v>8.144269924374635E-2</v>
      </c>
      <c r="N8" s="44">
        <f t="shared" si="2"/>
        <v>0.33333333333333331</v>
      </c>
    </row>
    <row r="9" spans="1:14" x14ac:dyDescent="0.3">
      <c r="A9" s="39" t="s">
        <v>116</v>
      </c>
      <c r="B9" s="41">
        <f>B2/I$2</f>
        <v>0.33333333333333331</v>
      </c>
      <c r="C9" s="41">
        <f t="shared" ref="C9:K9" si="8">C2/$I$2</f>
        <v>1.6666666666666667</v>
      </c>
      <c r="D9" s="41">
        <f t="shared" si="8"/>
        <v>0.66666666666666663</v>
      </c>
      <c r="E9" s="41">
        <f t="shared" si="8"/>
        <v>2</v>
      </c>
      <c r="F9" s="41">
        <f t="shared" si="8"/>
        <v>0.33333333333333331</v>
      </c>
      <c r="G9" s="41">
        <f t="shared" si="8"/>
        <v>2.3333333333333335</v>
      </c>
      <c r="H9" s="41">
        <f t="shared" si="8"/>
        <v>1</v>
      </c>
      <c r="I9" s="40">
        <f t="shared" si="8"/>
        <v>1</v>
      </c>
      <c r="J9" s="41">
        <f t="shared" si="8"/>
        <v>2</v>
      </c>
      <c r="K9" s="41">
        <f t="shared" si="8"/>
        <v>1.3333333333333333</v>
      </c>
      <c r="M9" s="44">
        <f t="shared" si="1"/>
        <v>8.144269924374635E-2</v>
      </c>
      <c r="N9" s="44">
        <f t="shared" si="2"/>
        <v>0.33333333333333331</v>
      </c>
    </row>
    <row r="10" spans="1:14" x14ac:dyDescent="0.3">
      <c r="A10" s="39" t="s">
        <v>117</v>
      </c>
      <c r="B10" s="41">
        <f t="shared" ref="B10:K10" si="9">B2/$J$2</f>
        <v>0.16666666666666666</v>
      </c>
      <c r="C10" s="41">
        <f t="shared" si="9"/>
        <v>0.83333333333333337</v>
      </c>
      <c r="D10" s="41">
        <f t="shared" si="9"/>
        <v>0.33333333333333331</v>
      </c>
      <c r="E10" s="41">
        <f t="shared" si="9"/>
        <v>1</v>
      </c>
      <c r="F10" s="41">
        <f t="shared" si="9"/>
        <v>0.16666666666666666</v>
      </c>
      <c r="G10" s="41">
        <f t="shared" si="9"/>
        <v>1.1666666666666667</v>
      </c>
      <c r="H10" s="41">
        <f t="shared" si="9"/>
        <v>0.5</v>
      </c>
      <c r="I10" s="41">
        <f t="shared" si="9"/>
        <v>0.5</v>
      </c>
      <c r="J10" s="40">
        <f t="shared" si="9"/>
        <v>1</v>
      </c>
      <c r="K10" s="41">
        <f t="shared" si="9"/>
        <v>0.66666666666666663</v>
      </c>
      <c r="M10" s="44">
        <f t="shared" si="1"/>
        <v>4.0721349621873175E-2</v>
      </c>
      <c r="N10" s="44">
        <f t="shared" si="2"/>
        <v>0.16666666666666666</v>
      </c>
    </row>
    <row r="11" spans="1:14" x14ac:dyDescent="0.3">
      <c r="A11" s="39" t="s">
        <v>118</v>
      </c>
      <c r="B11" s="41">
        <f t="shared" ref="B11:K11" si="10">B2/$K$2</f>
        <v>0.25</v>
      </c>
      <c r="C11" s="41">
        <f t="shared" si="10"/>
        <v>1.25</v>
      </c>
      <c r="D11" s="41">
        <f t="shared" si="10"/>
        <v>0.5</v>
      </c>
      <c r="E11" s="41">
        <f t="shared" si="10"/>
        <v>1.5</v>
      </c>
      <c r="F11" s="41">
        <f t="shared" si="10"/>
        <v>0.25</v>
      </c>
      <c r="G11" s="41">
        <f t="shared" si="10"/>
        <v>1.75</v>
      </c>
      <c r="H11" s="41">
        <f t="shared" si="10"/>
        <v>0.75</v>
      </c>
      <c r="I11" s="41">
        <f t="shared" si="10"/>
        <v>0.75</v>
      </c>
      <c r="J11" s="41">
        <f t="shared" si="10"/>
        <v>1.5</v>
      </c>
      <c r="K11" s="40">
        <f t="shared" si="10"/>
        <v>1</v>
      </c>
      <c r="M11" s="44">
        <f t="shared" si="1"/>
        <v>6.1082024432809766E-2</v>
      </c>
      <c r="N11" s="44">
        <f t="shared" si="2"/>
        <v>0.25</v>
      </c>
    </row>
    <row r="12" spans="1:14" x14ac:dyDescent="0.3">
      <c r="M12" s="43">
        <f>MAX(M2:M11)</f>
        <v>0.24432809773123906</v>
      </c>
    </row>
  </sheetData>
  <pageMargins left="0.70078740157480324" right="0.70078740157480324" top="0.75196850393700787" bottom="0.75196850393700787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workbookViewId="0">
      <selection activeCell="D3" sqref="D3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7" customWidth="1"/>
    <col min="17" max="17" width="10.21875" style="7" customWidth="1"/>
    <col min="18" max="18" width="12.109375" style="7" customWidth="1"/>
    <col min="19" max="19" width="11.88671875" style="7" customWidth="1"/>
    <col min="20" max="20" width="9.109375" style="7" customWidth="1"/>
    <col min="22" max="22" width="12" customWidth="1"/>
    <col min="23" max="23" width="8.5546875" customWidth="1"/>
    <col min="41" max="41" width="16.44140625" style="7" customWidth="1"/>
    <col min="42" max="42" width="14.88671875" style="7" customWidth="1"/>
    <col min="43" max="43" width="9.109375" style="7" customWidth="1"/>
    <col min="44" max="44" width="11.6640625" customWidth="1"/>
    <col min="45" max="45" width="12" customWidth="1"/>
  </cols>
  <sheetData>
    <row r="1" spans="1:45" ht="28.8" x14ac:dyDescent="0.3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 spans="1:45" x14ac:dyDescent="0.3">
      <c r="A2" s="4">
        <v>0</v>
      </c>
      <c r="B2" s="5"/>
      <c r="C2" s="45" t="s">
        <v>12</v>
      </c>
      <c r="D2" s="45"/>
      <c r="O2" s="4">
        <f t="shared" ref="O2:O8" si="0">IF(AND((A2&gt;=$D$4),(A2&lt;=$D$5)),1,IF(AND((A2&gt;$D$3),(A2&lt;$D$4)),((A2-$D$3)/($D$4-$D$3)),IF(AND((A2&gt;$D$5),(A2&lt;$D$6)),((A2-$D$6)/($D$5-$D$6)),0)))</f>
        <v>0</v>
      </c>
      <c r="P2" s="4">
        <f t="shared" ref="P2:P65" si="1">1/(1+ABS((A2-$D$19)/$D$17)^(2*$D$18))</f>
        <v>1.5201245436999506E-3</v>
      </c>
      <c r="R2" s="4">
        <f t="shared" ref="R2:R65" si="2">MAX(O2,P2)</f>
        <v>1.5201245436999506E-3</v>
      </c>
      <c r="S2" s="4">
        <f t="shared" ref="S2:S65" si="3">MIN(O2,P2)</f>
        <v>0</v>
      </c>
      <c r="T2" s="4">
        <f t="shared" ref="T2:T65" si="4">1-O2</f>
        <v>1</v>
      </c>
      <c r="U2" s="4">
        <f t="shared" ref="U2:U65" si="5">MIN(O2,1-P2)</f>
        <v>0</v>
      </c>
      <c r="V2" s="11">
        <f t="shared" ref="V2:V65" si="6">MAX(MIN(1-O2,P2),MIN(O2,1-P2))</f>
        <v>1.5201245436999506E-3</v>
      </c>
      <c r="W2" s="12">
        <f t="shared" ref="W2:W65" si="7">MIN(O2,1-O2)</f>
        <v>0</v>
      </c>
      <c r="X2" s="12">
        <f t="shared" ref="X2:X65" si="8">MAX(O2,1-O2)</f>
        <v>1</v>
      </c>
      <c r="AO2" s="13">
        <f t="shared" ref="AO2:AO65" si="9">O2*P2</f>
        <v>0</v>
      </c>
      <c r="AP2" s="13">
        <f t="shared" ref="AP2:AP65" si="10">AO2/MAX($AO$2:$AO$202)</f>
        <v>0</v>
      </c>
      <c r="AQ2" s="13">
        <f t="shared" ref="AQ2:AQ65" si="11">O2+P2-O2*P2</f>
        <v>1.5201245436999506E-3</v>
      </c>
      <c r="AR2" s="13">
        <f t="shared" ref="AR2:AR65" si="12">O2^2</f>
        <v>0</v>
      </c>
      <c r="AS2" s="14">
        <f t="shared" ref="AS2:AS65" si="13">O2^(1/2)</f>
        <v>0</v>
      </c>
    </row>
    <row r="3" spans="1:45" x14ac:dyDescent="0.3">
      <c r="A3" s="4">
        <v>0.1</v>
      </c>
      <c r="B3" s="5"/>
      <c r="C3" s="4" t="s">
        <v>9</v>
      </c>
      <c r="D3" s="4">
        <v>2</v>
      </c>
      <c r="O3" s="4">
        <f t="shared" si="0"/>
        <v>0</v>
      </c>
      <c r="P3" s="4">
        <f t="shared" si="1"/>
        <v>1.6620246812600523E-3</v>
      </c>
      <c r="R3" s="4">
        <f t="shared" si="2"/>
        <v>1.6620246812600523E-3</v>
      </c>
      <c r="S3" s="4">
        <f t="shared" si="3"/>
        <v>0</v>
      </c>
      <c r="T3" s="4">
        <f t="shared" si="4"/>
        <v>1</v>
      </c>
      <c r="U3" s="4">
        <f t="shared" si="5"/>
        <v>0</v>
      </c>
      <c r="V3" s="11">
        <f t="shared" si="6"/>
        <v>1.6620246812600523E-3</v>
      </c>
      <c r="W3" s="12">
        <f t="shared" si="7"/>
        <v>0</v>
      </c>
      <c r="X3" s="12">
        <f t="shared" si="8"/>
        <v>1</v>
      </c>
      <c r="AO3" s="13">
        <f t="shared" si="9"/>
        <v>0</v>
      </c>
      <c r="AP3" s="13">
        <f t="shared" si="10"/>
        <v>0</v>
      </c>
      <c r="AQ3" s="13">
        <f t="shared" si="11"/>
        <v>1.6620246812600523E-3</v>
      </c>
      <c r="AR3" s="13">
        <f t="shared" si="12"/>
        <v>0</v>
      </c>
      <c r="AS3" s="14">
        <f t="shared" si="13"/>
        <v>0</v>
      </c>
    </row>
    <row r="4" spans="1:45" x14ac:dyDescent="0.3">
      <c r="A4" s="4">
        <v>0.2</v>
      </c>
      <c r="B4" s="5"/>
      <c r="C4" s="4" t="s">
        <v>10</v>
      </c>
      <c r="D4" s="4">
        <v>9</v>
      </c>
      <c r="O4" s="4">
        <f t="shared" si="0"/>
        <v>0</v>
      </c>
      <c r="P4" s="4">
        <f t="shared" si="1"/>
        <v>1.8189797372572293E-3</v>
      </c>
      <c r="R4" s="4">
        <f t="shared" si="2"/>
        <v>1.8189797372572293E-3</v>
      </c>
      <c r="S4" s="4">
        <f t="shared" si="3"/>
        <v>0</v>
      </c>
      <c r="T4" s="4">
        <f t="shared" si="4"/>
        <v>1</v>
      </c>
      <c r="U4" s="4">
        <f t="shared" si="5"/>
        <v>0</v>
      </c>
      <c r="V4" s="11">
        <f t="shared" si="6"/>
        <v>1.8189797372572293E-3</v>
      </c>
      <c r="W4" s="12">
        <f t="shared" si="7"/>
        <v>0</v>
      </c>
      <c r="X4" s="12">
        <f t="shared" si="8"/>
        <v>1</v>
      </c>
      <c r="AO4" s="13">
        <f t="shared" si="9"/>
        <v>0</v>
      </c>
      <c r="AP4" s="13">
        <f t="shared" si="10"/>
        <v>0</v>
      </c>
      <c r="AQ4" s="13">
        <f t="shared" si="11"/>
        <v>1.8189797372572293E-3</v>
      </c>
      <c r="AR4" s="13">
        <f t="shared" si="12"/>
        <v>0</v>
      </c>
      <c r="AS4" s="14">
        <f t="shared" si="13"/>
        <v>0</v>
      </c>
    </row>
    <row r="5" spans="1:45" x14ac:dyDescent="0.3">
      <c r="A5" s="4">
        <v>0.3</v>
      </c>
      <c r="B5" s="5"/>
      <c r="C5" s="4" t="s">
        <v>11</v>
      </c>
      <c r="D5" s="4">
        <v>12</v>
      </c>
      <c r="O5" s="4">
        <f t="shared" si="0"/>
        <v>0</v>
      </c>
      <c r="P5" s="4">
        <f t="shared" si="1"/>
        <v>1.9927810851812066E-3</v>
      </c>
      <c r="R5" s="4">
        <f t="shared" si="2"/>
        <v>1.9927810851812066E-3</v>
      </c>
      <c r="S5" s="4">
        <f t="shared" si="3"/>
        <v>0</v>
      </c>
      <c r="T5" s="4">
        <f t="shared" si="4"/>
        <v>1</v>
      </c>
      <c r="U5" s="4">
        <f t="shared" si="5"/>
        <v>0</v>
      </c>
      <c r="V5" s="11">
        <f t="shared" si="6"/>
        <v>1.9927810851812066E-3</v>
      </c>
      <c r="W5" s="12">
        <f t="shared" si="7"/>
        <v>0</v>
      </c>
      <c r="X5" s="12">
        <f t="shared" si="8"/>
        <v>1</v>
      </c>
      <c r="AO5" s="13">
        <f t="shared" si="9"/>
        <v>0</v>
      </c>
      <c r="AP5" s="13">
        <f t="shared" si="10"/>
        <v>0</v>
      </c>
      <c r="AQ5" s="13">
        <f t="shared" si="11"/>
        <v>1.9927810851812066E-3</v>
      </c>
      <c r="AR5" s="13">
        <f t="shared" si="12"/>
        <v>0</v>
      </c>
      <c r="AS5" s="14">
        <f t="shared" si="13"/>
        <v>0</v>
      </c>
    </row>
    <row r="6" spans="1:45" x14ac:dyDescent="0.3">
      <c r="A6" s="4">
        <v>0.4</v>
      </c>
      <c r="C6" s="4" t="s">
        <v>13</v>
      </c>
      <c r="D6" s="4">
        <v>17</v>
      </c>
      <c r="O6" s="4">
        <f t="shared" si="0"/>
        <v>0</v>
      </c>
      <c r="P6" s="4">
        <f t="shared" si="1"/>
        <v>2.1854564183540026E-3</v>
      </c>
      <c r="R6" s="4">
        <f t="shared" si="2"/>
        <v>2.1854564183540026E-3</v>
      </c>
      <c r="S6" s="4">
        <f t="shared" si="3"/>
        <v>0</v>
      </c>
      <c r="T6" s="4">
        <f t="shared" si="4"/>
        <v>1</v>
      </c>
      <c r="U6" s="4">
        <f t="shared" si="5"/>
        <v>0</v>
      </c>
      <c r="V6" s="11">
        <f t="shared" si="6"/>
        <v>2.1854564183540026E-3</v>
      </c>
      <c r="W6" s="12">
        <f t="shared" si="7"/>
        <v>0</v>
      </c>
      <c r="X6" s="12">
        <f t="shared" si="8"/>
        <v>1</v>
      </c>
      <c r="AO6" s="13">
        <f t="shared" si="9"/>
        <v>0</v>
      </c>
      <c r="AP6" s="13">
        <f t="shared" si="10"/>
        <v>0</v>
      </c>
      <c r="AQ6" s="13">
        <f t="shared" si="11"/>
        <v>2.1854564183540026E-3</v>
      </c>
      <c r="AR6" s="13">
        <f t="shared" si="12"/>
        <v>0</v>
      </c>
      <c r="AS6" s="14">
        <f t="shared" si="13"/>
        <v>0</v>
      </c>
    </row>
    <row r="7" spans="1:45" x14ac:dyDescent="0.3">
      <c r="A7" s="4">
        <v>0.5</v>
      </c>
      <c r="O7" s="4">
        <f t="shared" si="0"/>
        <v>0</v>
      </c>
      <c r="P7" s="4">
        <f t="shared" si="1"/>
        <v>2.3993039467033422E-3</v>
      </c>
      <c r="R7" s="4">
        <f t="shared" si="2"/>
        <v>2.3993039467033422E-3</v>
      </c>
      <c r="S7" s="4">
        <f t="shared" si="3"/>
        <v>0</v>
      </c>
      <c r="T7" s="4">
        <f t="shared" si="4"/>
        <v>1</v>
      </c>
      <c r="U7" s="4">
        <f t="shared" si="5"/>
        <v>0</v>
      </c>
      <c r="V7" s="11">
        <f t="shared" si="6"/>
        <v>2.3993039467033422E-3</v>
      </c>
      <c r="W7" s="12">
        <f t="shared" si="7"/>
        <v>0</v>
      </c>
      <c r="X7" s="12">
        <f t="shared" si="8"/>
        <v>1</v>
      </c>
      <c r="AO7" s="13">
        <f t="shared" si="9"/>
        <v>0</v>
      </c>
      <c r="AP7" s="13">
        <f t="shared" si="10"/>
        <v>0</v>
      </c>
      <c r="AQ7" s="13">
        <f t="shared" si="11"/>
        <v>2.3993039467033422E-3</v>
      </c>
      <c r="AR7" s="13">
        <f t="shared" si="12"/>
        <v>0</v>
      </c>
      <c r="AS7" s="14">
        <f t="shared" si="13"/>
        <v>0</v>
      </c>
    </row>
    <row r="8" spans="1:45" x14ac:dyDescent="0.3">
      <c r="A8" s="4">
        <v>0.6</v>
      </c>
      <c r="O8" s="4">
        <f t="shared" si="0"/>
        <v>0</v>
      </c>
      <c r="P8" s="4">
        <f t="shared" si="1"/>
        <v>2.6369319635966147E-3</v>
      </c>
      <c r="R8" s="4">
        <f t="shared" si="2"/>
        <v>2.6369319635966147E-3</v>
      </c>
      <c r="S8" s="4">
        <f t="shared" si="3"/>
        <v>0</v>
      </c>
      <c r="T8" s="4">
        <f t="shared" si="4"/>
        <v>1</v>
      </c>
      <c r="U8" s="4">
        <f t="shared" si="5"/>
        <v>0</v>
      </c>
      <c r="V8" s="11">
        <f t="shared" si="6"/>
        <v>2.6369319635966147E-3</v>
      </c>
      <c r="W8" s="12">
        <f t="shared" si="7"/>
        <v>0</v>
      </c>
      <c r="X8" s="12">
        <f t="shared" si="8"/>
        <v>1</v>
      </c>
      <c r="AO8" s="13">
        <f t="shared" si="9"/>
        <v>0</v>
      </c>
      <c r="AP8" s="13">
        <f t="shared" si="10"/>
        <v>0</v>
      </c>
      <c r="AQ8" s="13">
        <f t="shared" si="11"/>
        <v>2.6369319635966147E-3</v>
      </c>
      <c r="AR8" s="13">
        <f t="shared" si="12"/>
        <v>0</v>
      </c>
      <c r="AS8" s="14">
        <f t="shared" si="13"/>
        <v>0</v>
      </c>
    </row>
    <row r="9" spans="1:45" x14ac:dyDescent="0.3">
      <c r="A9" s="4">
        <v>0.7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1"/>
        <v>2.9013046870020273E-3</v>
      </c>
      <c r="R9" s="4">
        <f t="shared" si="2"/>
        <v>2.9013046870020273E-3</v>
      </c>
      <c r="S9" s="4">
        <f t="shared" si="3"/>
        <v>0</v>
      </c>
      <c r="T9" s="4">
        <f t="shared" si="4"/>
        <v>1</v>
      </c>
      <c r="U9" s="4">
        <f t="shared" si="5"/>
        <v>0</v>
      </c>
      <c r="V9" s="11">
        <f t="shared" si="6"/>
        <v>2.9013046870020273E-3</v>
      </c>
      <c r="W9" s="12">
        <f t="shared" si="7"/>
        <v>0</v>
      </c>
      <c r="X9" s="12">
        <f t="shared" si="8"/>
        <v>1</v>
      </c>
      <c r="AO9" s="13">
        <f t="shared" si="9"/>
        <v>0</v>
      </c>
      <c r="AP9" s="13">
        <f t="shared" si="10"/>
        <v>0</v>
      </c>
      <c r="AQ9" s="13">
        <f t="shared" si="11"/>
        <v>2.9013046870020273E-3</v>
      </c>
      <c r="AR9" s="13">
        <f t="shared" si="12"/>
        <v>0</v>
      </c>
      <c r="AS9" s="14">
        <f t="shared" si="13"/>
        <v>0</v>
      </c>
    </row>
    <row r="10" spans="1:45" x14ac:dyDescent="0.3">
      <c r="A10" s="4">
        <v>0.8</v>
      </c>
      <c r="O10" s="4">
        <f t="shared" ref="O10:O73" si="14">IF(AND((A10&gt;=$D$4),(A10&lt;=$D$5)),1,IF(AND((A10&gt;$D$3),(A10&lt;$D$4)),((A10-$D$3)/($D$4-$D$3)),IF(AND((A10&gt;$D$5),(A10&lt;$D$6)),((A10-$D$6)/($D$5-$D$6)),0)))</f>
        <v>0</v>
      </c>
      <c r="P10" s="4">
        <f t="shared" si="1"/>
        <v>3.195795440096144E-3</v>
      </c>
      <c r="R10" s="4">
        <f t="shared" si="2"/>
        <v>3.195795440096144E-3</v>
      </c>
      <c r="S10" s="4">
        <f t="shared" si="3"/>
        <v>0</v>
      </c>
      <c r="T10" s="4">
        <f t="shared" si="4"/>
        <v>1</v>
      </c>
      <c r="U10" s="4">
        <f t="shared" si="5"/>
        <v>0</v>
      </c>
      <c r="V10" s="11">
        <f t="shared" si="6"/>
        <v>3.195795440096144E-3</v>
      </c>
      <c r="W10" s="12">
        <f t="shared" si="7"/>
        <v>0</v>
      </c>
      <c r="X10" s="12">
        <f t="shared" si="8"/>
        <v>1</v>
      </c>
      <c r="AO10" s="13">
        <f t="shared" si="9"/>
        <v>0</v>
      </c>
      <c r="AP10" s="13">
        <f t="shared" si="10"/>
        <v>0</v>
      </c>
      <c r="AQ10" s="13">
        <f t="shared" si="11"/>
        <v>3.195795440096144E-3</v>
      </c>
      <c r="AR10" s="13">
        <f t="shared" si="12"/>
        <v>0</v>
      </c>
      <c r="AS10" s="14">
        <f t="shared" si="13"/>
        <v>0</v>
      </c>
    </row>
    <row r="11" spans="1:45" x14ac:dyDescent="0.3">
      <c r="A11" s="4">
        <v>0.9</v>
      </c>
      <c r="O11" s="4">
        <f t="shared" si="14"/>
        <v>0</v>
      </c>
      <c r="P11" s="4">
        <f t="shared" si="1"/>
        <v>3.5242484268647378E-3</v>
      </c>
      <c r="R11" s="4">
        <f t="shared" si="2"/>
        <v>3.5242484268647378E-3</v>
      </c>
      <c r="S11" s="4">
        <f t="shared" si="3"/>
        <v>0</v>
      </c>
      <c r="T11" s="4">
        <f t="shared" si="4"/>
        <v>1</v>
      </c>
      <c r="U11" s="4">
        <f t="shared" si="5"/>
        <v>0</v>
      </c>
      <c r="V11" s="11">
        <f t="shared" si="6"/>
        <v>3.5242484268647378E-3</v>
      </c>
      <c r="W11" s="12">
        <f t="shared" si="7"/>
        <v>0</v>
      </c>
      <c r="X11" s="12">
        <f t="shared" si="8"/>
        <v>1</v>
      </c>
      <c r="AO11" s="13">
        <f t="shared" si="9"/>
        <v>0</v>
      </c>
      <c r="AP11" s="13">
        <f t="shared" si="10"/>
        <v>0</v>
      </c>
      <c r="AQ11" s="13">
        <f t="shared" si="11"/>
        <v>3.5242484268647378E-3</v>
      </c>
      <c r="AR11" s="13">
        <f t="shared" si="12"/>
        <v>0</v>
      </c>
      <c r="AS11" s="14">
        <f t="shared" si="13"/>
        <v>0</v>
      </c>
    </row>
    <row r="12" spans="1:45" x14ac:dyDescent="0.3">
      <c r="A12" s="4">
        <v>1</v>
      </c>
      <c r="O12" s="4">
        <f t="shared" si="14"/>
        <v>0</v>
      </c>
      <c r="P12" s="4">
        <f t="shared" si="1"/>
        <v>3.8910505836575876E-3</v>
      </c>
      <c r="R12" s="4">
        <f t="shared" si="2"/>
        <v>3.8910505836575876E-3</v>
      </c>
      <c r="S12" s="4">
        <f t="shared" si="3"/>
        <v>0</v>
      </c>
      <c r="T12" s="4">
        <f t="shared" si="4"/>
        <v>1</v>
      </c>
      <c r="U12" s="4">
        <f t="shared" si="5"/>
        <v>0</v>
      </c>
      <c r="V12" s="11">
        <f t="shared" si="6"/>
        <v>3.8910505836575876E-3</v>
      </c>
      <c r="W12" s="12">
        <f t="shared" si="7"/>
        <v>0</v>
      </c>
      <c r="X12" s="12">
        <f t="shared" si="8"/>
        <v>1</v>
      </c>
      <c r="AO12" s="13">
        <f t="shared" si="9"/>
        <v>0</v>
      </c>
      <c r="AP12" s="13">
        <f t="shared" si="10"/>
        <v>0</v>
      </c>
      <c r="AQ12" s="13">
        <f t="shared" si="11"/>
        <v>3.8910505836575876E-3</v>
      </c>
      <c r="AR12" s="13">
        <f t="shared" si="12"/>
        <v>0</v>
      </c>
      <c r="AS12" s="14">
        <f t="shared" si="13"/>
        <v>0</v>
      </c>
    </row>
    <row r="13" spans="1:45" x14ac:dyDescent="0.3">
      <c r="A13" s="4">
        <v>1.1000000000000001</v>
      </c>
      <c r="O13" s="4">
        <f t="shared" si="14"/>
        <v>0</v>
      </c>
      <c r="P13" s="4">
        <f t="shared" si="1"/>
        <v>4.3012152543698313E-3</v>
      </c>
      <c r="R13" s="4">
        <f t="shared" si="2"/>
        <v>4.3012152543698313E-3</v>
      </c>
      <c r="S13" s="4">
        <f t="shared" si="3"/>
        <v>0</v>
      </c>
      <c r="T13" s="4">
        <f t="shared" si="4"/>
        <v>1</v>
      </c>
      <c r="U13" s="4">
        <f t="shared" si="5"/>
        <v>0</v>
      </c>
      <c r="V13" s="11">
        <f t="shared" si="6"/>
        <v>4.3012152543698313E-3</v>
      </c>
      <c r="W13" s="12">
        <f t="shared" si="7"/>
        <v>0</v>
      </c>
      <c r="X13" s="12">
        <f t="shared" si="8"/>
        <v>1</v>
      </c>
      <c r="AO13" s="13">
        <f t="shared" si="9"/>
        <v>0</v>
      </c>
      <c r="AP13" s="13">
        <f t="shared" si="10"/>
        <v>0</v>
      </c>
      <c r="AQ13" s="13">
        <f t="shared" si="11"/>
        <v>4.3012152543698313E-3</v>
      </c>
      <c r="AR13" s="13">
        <f t="shared" si="12"/>
        <v>0</v>
      </c>
      <c r="AS13" s="14">
        <f t="shared" si="13"/>
        <v>0</v>
      </c>
    </row>
    <row r="14" spans="1:45" x14ac:dyDescent="0.3">
      <c r="A14" s="4">
        <v>1.2</v>
      </c>
      <c r="C14" s="2"/>
      <c r="D14" s="2"/>
      <c r="O14" s="4">
        <f t="shared" si="14"/>
        <v>0</v>
      </c>
      <c r="P14" s="4">
        <f t="shared" si="1"/>
        <v>4.7604797522440697E-3</v>
      </c>
      <c r="R14" s="4">
        <f t="shared" si="2"/>
        <v>4.7604797522440697E-3</v>
      </c>
      <c r="S14" s="4">
        <f t="shared" si="3"/>
        <v>0</v>
      </c>
      <c r="T14" s="4">
        <f t="shared" si="4"/>
        <v>1</v>
      </c>
      <c r="U14" s="4">
        <f t="shared" si="5"/>
        <v>0</v>
      </c>
      <c r="V14" s="11">
        <f t="shared" si="6"/>
        <v>4.7604797522440697E-3</v>
      </c>
      <c r="W14" s="12">
        <f t="shared" si="7"/>
        <v>0</v>
      </c>
      <c r="X14" s="12">
        <f t="shared" si="8"/>
        <v>1</v>
      </c>
      <c r="AO14" s="13">
        <f t="shared" si="9"/>
        <v>0</v>
      </c>
      <c r="AP14" s="13">
        <f t="shared" si="10"/>
        <v>0</v>
      </c>
      <c r="AQ14" s="13">
        <f t="shared" si="11"/>
        <v>4.7604797522440697E-3</v>
      </c>
      <c r="AR14" s="13">
        <f t="shared" si="12"/>
        <v>0</v>
      </c>
      <c r="AS14" s="14">
        <f t="shared" si="13"/>
        <v>0</v>
      </c>
    </row>
    <row r="15" spans="1:45" x14ac:dyDescent="0.3">
      <c r="A15" s="4">
        <v>1.3</v>
      </c>
      <c r="B15" s="5"/>
      <c r="O15" s="4">
        <f t="shared" si="14"/>
        <v>0</v>
      </c>
      <c r="P15" s="4">
        <f t="shared" si="1"/>
        <v>5.2754192435996812E-3</v>
      </c>
      <c r="R15" s="4">
        <f t="shared" si="2"/>
        <v>5.2754192435996812E-3</v>
      </c>
      <c r="S15" s="4">
        <f t="shared" si="3"/>
        <v>0</v>
      </c>
      <c r="T15" s="4">
        <f t="shared" si="4"/>
        <v>1</v>
      </c>
      <c r="U15" s="4">
        <f t="shared" si="5"/>
        <v>0</v>
      </c>
      <c r="V15" s="11">
        <f t="shared" si="6"/>
        <v>5.2754192435996812E-3</v>
      </c>
      <c r="W15" s="12">
        <f t="shared" si="7"/>
        <v>0</v>
      </c>
      <c r="X15" s="12">
        <f t="shared" si="8"/>
        <v>1</v>
      </c>
      <c r="AO15" s="13">
        <f t="shared" si="9"/>
        <v>0</v>
      </c>
      <c r="AP15" s="13">
        <f t="shared" si="10"/>
        <v>0</v>
      </c>
      <c r="AQ15" s="13">
        <f t="shared" si="11"/>
        <v>5.2754192435996812E-3</v>
      </c>
      <c r="AR15" s="13">
        <f t="shared" si="12"/>
        <v>0</v>
      </c>
      <c r="AS15" s="14">
        <f t="shared" si="13"/>
        <v>0</v>
      </c>
    </row>
    <row r="16" spans="1:45" x14ac:dyDescent="0.3">
      <c r="A16" s="4">
        <v>1.4</v>
      </c>
      <c r="B16" s="5"/>
      <c r="C16" s="45" t="s">
        <v>17</v>
      </c>
      <c r="D16" s="45"/>
      <c r="O16" s="4">
        <f t="shared" si="14"/>
        <v>0</v>
      </c>
      <c r="P16" s="4">
        <f t="shared" si="1"/>
        <v>5.8535798275806536E-3</v>
      </c>
      <c r="R16" s="4">
        <f t="shared" si="2"/>
        <v>5.8535798275806536E-3</v>
      </c>
      <c r="S16" s="4">
        <f t="shared" si="3"/>
        <v>0</v>
      </c>
      <c r="T16" s="4">
        <f t="shared" si="4"/>
        <v>1</v>
      </c>
      <c r="U16" s="4">
        <f t="shared" si="5"/>
        <v>0</v>
      </c>
      <c r="V16" s="11">
        <f t="shared" si="6"/>
        <v>5.8535798275806536E-3</v>
      </c>
      <c r="W16" s="12">
        <f t="shared" si="7"/>
        <v>0</v>
      </c>
      <c r="X16" s="12">
        <f t="shared" si="8"/>
        <v>1</v>
      </c>
      <c r="AO16" s="13">
        <f t="shared" si="9"/>
        <v>0</v>
      </c>
      <c r="AP16" s="13">
        <f t="shared" si="10"/>
        <v>0</v>
      </c>
      <c r="AQ16" s="13">
        <f t="shared" si="11"/>
        <v>5.8535798275806536E-3</v>
      </c>
      <c r="AR16" s="13">
        <f t="shared" si="12"/>
        <v>0</v>
      </c>
      <c r="AS16" s="14">
        <f t="shared" si="13"/>
        <v>0</v>
      </c>
    </row>
    <row r="17" spans="1:45" x14ac:dyDescent="0.3">
      <c r="A17" s="4">
        <v>1.5</v>
      </c>
      <c r="B17" s="5"/>
      <c r="C17" s="4" t="s">
        <v>9</v>
      </c>
      <c r="D17" s="4">
        <v>4</v>
      </c>
      <c r="O17" s="4">
        <f t="shared" si="14"/>
        <v>0</v>
      </c>
      <c r="P17" s="4">
        <f t="shared" si="1"/>
        <v>6.5036342017956725E-3</v>
      </c>
      <c r="R17" s="4">
        <f t="shared" si="2"/>
        <v>6.5036342017956725E-3</v>
      </c>
      <c r="S17" s="4">
        <f t="shared" si="3"/>
        <v>0</v>
      </c>
      <c r="T17" s="4">
        <f t="shared" si="4"/>
        <v>1</v>
      </c>
      <c r="U17" s="4">
        <f t="shared" si="5"/>
        <v>0</v>
      </c>
      <c r="V17" s="11">
        <f t="shared" si="6"/>
        <v>6.5036342017956725E-3</v>
      </c>
      <c r="W17" s="12">
        <f t="shared" si="7"/>
        <v>0</v>
      </c>
      <c r="X17" s="12">
        <f t="shared" si="8"/>
        <v>1</v>
      </c>
      <c r="AO17" s="13">
        <f t="shared" si="9"/>
        <v>0</v>
      </c>
      <c r="AP17" s="13">
        <f t="shared" si="10"/>
        <v>0</v>
      </c>
      <c r="AQ17" s="13">
        <f t="shared" si="11"/>
        <v>6.5036342017956725E-3</v>
      </c>
      <c r="AR17" s="13">
        <f t="shared" si="12"/>
        <v>0</v>
      </c>
      <c r="AS17" s="14">
        <f t="shared" si="13"/>
        <v>0</v>
      </c>
    </row>
    <row r="18" spans="1:45" x14ac:dyDescent="0.3">
      <c r="A18" s="4">
        <v>1.6</v>
      </c>
      <c r="B18" s="5"/>
      <c r="C18" s="4" t="s">
        <v>10</v>
      </c>
      <c r="D18" s="4">
        <v>4</v>
      </c>
      <c r="O18" s="4">
        <f t="shared" si="14"/>
        <v>0</v>
      </c>
      <c r="P18" s="4">
        <f t="shared" si="1"/>
        <v>7.235563907879273E-3</v>
      </c>
      <c r="R18" s="4">
        <f t="shared" si="2"/>
        <v>7.235563907879273E-3</v>
      </c>
      <c r="S18" s="4">
        <f t="shared" si="3"/>
        <v>0</v>
      </c>
      <c r="T18" s="4">
        <f t="shared" si="4"/>
        <v>1</v>
      </c>
      <c r="U18" s="4">
        <f t="shared" si="5"/>
        <v>0</v>
      </c>
      <c r="V18" s="11">
        <f t="shared" si="6"/>
        <v>7.235563907879273E-3</v>
      </c>
      <c r="W18" s="12">
        <f t="shared" si="7"/>
        <v>0</v>
      </c>
      <c r="X18" s="12">
        <f t="shared" si="8"/>
        <v>1</v>
      </c>
      <c r="AO18" s="13">
        <f t="shared" si="9"/>
        <v>0</v>
      </c>
      <c r="AP18" s="13">
        <f t="shared" si="10"/>
        <v>0</v>
      </c>
      <c r="AQ18" s="13">
        <f t="shared" si="11"/>
        <v>7.235563907879273E-3</v>
      </c>
      <c r="AR18" s="13">
        <f t="shared" si="12"/>
        <v>0</v>
      </c>
      <c r="AS18" s="14">
        <f t="shared" si="13"/>
        <v>0</v>
      </c>
    </row>
    <row r="19" spans="1:45" x14ac:dyDescent="0.3">
      <c r="A19" s="4">
        <v>1.7</v>
      </c>
      <c r="B19" s="5"/>
      <c r="C19" s="4" t="s">
        <v>11</v>
      </c>
      <c r="D19" s="4">
        <v>9</v>
      </c>
      <c r="O19" s="4">
        <f t="shared" si="14"/>
        <v>0</v>
      </c>
      <c r="P19" s="4">
        <f t="shared" si="1"/>
        <v>8.0608728553292312E-3</v>
      </c>
      <c r="R19" s="4">
        <f t="shared" si="2"/>
        <v>8.0608728553292312E-3</v>
      </c>
      <c r="S19" s="4">
        <f t="shared" si="3"/>
        <v>0</v>
      </c>
      <c r="T19" s="4">
        <f t="shared" si="4"/>
        <v>1</v>
      </c>
      <c r="U19" s="4">
        <f t="shared" si="5"/>
        <v>0</v>
      </c>
      <c r="V19" s="11">
        <f t="shared" si="6"/>
        <v>8.0608728553292312E-3</v>
      </c>
      <c r="W19" s="12">
        <f t="shared" si="7"/>
        <v>0</v>
      </c>
      <c r="X19" s="12">
        <f t="shared" si="8"/>
        <v>1</v>
      </c>
      <c r="AO19" s="13">
        <f t="shared" si="9"/>
        <v>0</v>
      </c>
      <c r="AP19" s="13">
        <f t="shared" si="10"/>
        <v>0</v>
      </c>
      <c r="AQ19" s="13">
        <f t="shared" si="11"/>
        <v>8.0608728553292312E-3</v>
      </c>
      <c r="AR19" s="13">
        <f t="shared" si="12"/>
        <v>0</v>
      </c>
      <c r="AS19" s="14">
        <f t="shared" si="13"/>
        <v>0</v>
      </c>
    </row>
    <row r="20" spans="1:45" x14ac:dyDescent="0.3">
      <c r="A20" s="4">
        <v>1.8</v>
      </c>
      <c r="O20" s="4">
        <f t="shared" si="14"/>
        <v>0</v>
      </c>
      <c r="P20" s="4">
        <f t="shared" si="1"/>
        <v>8.9928376379164576E-3</v>
      </c>
      <c r="R20" s="4">
        <f t="shared" si="2"/>
        <v>8.9928376379164576E-3</v>
      </c>
      <c r="S20" s="4">
        <f t="shared" si="3"/>
        <v>0</v>
      </c>
      <c r="T20" s="4">
        <f t="shared" si="4"/>
        <v>1</v>
      </c>
      <c r="U20" s="4">
        <f t="shared" si="5"/>
        <v>0</v>
      </c>
      <c r="V20" s="11">
        <f t="shared" si="6"/>
        <v>8.9928376379164576E-3</v>
      </c>
      <c r="W20" s="12">
        <f t="shared" si="7"/>
        <v>0</v>
      </c>
      <c r="X20" s="12">
        <f t="shared" si="8"/>
        <v>1</v>
      </c>
      <c r="AO20" s="13">
        <f t="shared" si="9"/>
        <v>0</v>
      </c>
      <c r="AP20" s="13">
        <f t="shared" si="10"/>
        <v>0</v>
      </c>
      <c r="AQ20" s="13">
        <f t="shared" si="11"/>
        <v>8.9928376379164576E-3</v>
      </c>
      <c r="AR20" s="13">
        <f t="shared" si="12"/>
        <v>0</v>
      </c>
      <c r="AS20" s="14">
        <f t="shared" si="13"/>
        <v>0</v>
      </c>
    </row>
    <row r="21" spans="1:45" x14ac:dyDescent="0.3">
      <c r="A21" s="4">
        <v>1.9</v>
      </c>
      <c r="O21" s="4">
        <f t="shared" si="14"/>
        <v>0</v>
      </c>
      <c r="P21" s="4">
        <f t="shared" si="1"/>
        <v>1.0046801094269945E-2</v>
      </c>
      <c r="R21" s="4">
        <f t="shared" si="2"/>
        <v>1.0046801094269945E-2</v>
      </c>
      <c r="S21" s="4">
        <f t="shared" si="3"/>
        <v>0</v>
      </c>
      <c r="T21" s="4">
        <f t="shared" si="4"/>
        <v>1</v>
      </c>
      <c r="U21" s="4">
        <f t="shared" si="5"/>
        <v>0</v>
      </c>
      <c r="V21" s="11">
        <f t="shared" si="6"/>
        <v>1.0046801094269945E-2</v>
      </c>
      <c r="W21" s="12">
        <f t="shared" si="7"/>
        <v>0</v>
      </c>
      <c r="X21" s="12">
        <f t="shared" si="8"/>
        <v>1</v>
      </c>
      <c r="AO21" s="13">
        <f t="shared" si="9"/>
        <v>0</v>
      </c>
      <c r="AP21" s="13">
        <f t="shared" si="10"/>
        <v>0</v>
      </c>
      <c r="AQ21" s="13">
        <f t="shared" si="11"/>
        <v>1.0046801094269945E-2</v>
      </c>
      <c r="AR21" s="13">
        <f t="shared" si="12"/>
        <v>0</v>
      </c>
      <c r="AS21" s="14">
        <f t="shared" si="13"/>
        <v>0</v>
      </c>
    </row>
    <row r="22" spans="1:45" x14ac:dyDescent="0.3">
      <c r="A22" s="4">
        <v>2</v>
      </c>
      <c r="O22" s="4">
        <f t="shared" si="14"/>
        <v>0</v>
      </c>
      <c r="P22" s="4">
        <f t="shared" si="1"/>
        <v>1.1240516628798644E-2</v>
      </c>
      <c r="R22" s="4">
        <f t="shared" si="2"/>
        <v>1.1240516628798644E-2</v>
      </c>
      <c r="S22" s="4">
        <f t="shared" si="3"/>
        <v>0</v>
      </c>
      <c r="T22" s="4">
        <f t="shared" si="4"/>
        <v>1</v>
      </c>
      <c r="U22" s="4">
        <f t="shared" si="5"/>
        <v>0</v>
      </c>
      <c r="V22" s="11">
        <f t="shared" si="6"/>
        <v>1.1240516628798644E-2</v>
      </c>
      <c r="W22" s="12">
        <f t="shared" si="7"/>
        <v>0</v>
      </c>
      <c r="X22" s="12">
        <f t="shared" si="8"/>
        <v>1</v>
      </c>
      <c r="AO22" s="13">
        <f t="shared" si="9"/>
        <v>0</v>
      </c>
      <c r="AP22" s="13">
        <f t="shared" si="10"/>
        <v>0</v>
      </c>
      <c r="AQ22" s="13">
        <f t="shared" si="11"/>
        <v>1.1240516628798644E-2</v>
      </c>
      <c r="AR22" s="13">
        <f t="shared" si="12"/>
        <v>0</v>
      </c>
      <c r="AS22" s="14">
        <f t="shared" si="13"/>
        <v>0</v>
      </c>
    </row>
    <row r="23" spans="1:45" x14ac:dyDescent="0.3">
      <c r="A23" s="4">
        <v>2.1</v>
      </c>
      <c r="O23" s="4">
        <f t="shared" si="14"/>
        <v>1.4285714285714299E-2</v>
      </c>
      <c r="P23" s="4">
        <f t="shared" si="1"/>
        <v>1.2594551999530714E-2</v>
      </c>
      <c r="R23" s="4">
        <f t="shared" si="2"/>
        <v>1.4285714285714299E-2</v>
      </c>
      <c r="S23" s="4">
        <f t="shared" si="3"/>
        <v>1.2594551999530714E-2</v>
      </c>
      <c r="T23" s="4">
        <f t="shared" si="4"/>
        <v>0.98571428571428565</v>
      </c>
      <c r="U23" s="4">
        <f t="shared" si="5"/>
        <v>1.4285714285714299E-2</v>
      </c>
      <c r="V23" s="11">
        <f t="shared" si="6"/>
        <v>1.4285714285714299E-2</v>
      </c>
      <c r="W23" s="12">
        <f t="shared" si="7"/>
        <v>1.4285714285714299E-2</v>
      </c>
      <c r="X23" s="12">
        <f t="shared" si="8"/>
        <v>0.98571428571428565</v>
      </c>
      <c r="AO23" s="13">
        <f t="shared" si="9"/>
        <v>1.7992217142186751E-4</v>
      </c>
      <c r="AP23" s="13">
        <f t="shared" si="10"/>
        <v>1.7992217142186751E-4</v>
      </c>
      <c r="AQ23" s="13">
        <f t="shared" si="11"/>
        <v>2.6700344113823146E-2</v>
      </c>
      <c r="AR23" s="13">
        <f t="shared" si="12"/>
        <v>2.0408163265306161E-4</v>
      </c>
      <c r="AS23" s="14">
        <f t="shared" si="13"/>
        <v>0.11952286093343942</v>
      </c>
    </row>
    <row r="24" spans="1:45" x14ac:dyDescent="0.3">
      <c r="A24" s="4">
        <v>2.2000000000000002</v>
      </c>
      <c r="O24" s="4">
        <f t="shared" si="14"/>
        <v>2.8571428571428598E-2</v>
      </c>
      <c r="P24" s="4">
        <f t="shared" si="1"/>
        <v>1.4132762581791847E-2</v>
      </c>
      <c r="R24" s="4">
        <f t="shared" si="2"/>
        <v>2.8571428571428598E-2</v>
      </c>
      <c r="S24" s="4">
        <f t="shared" si="3"/>
        <v>1.4132762581791847E-2</v>
      </c>
      <c r="T24" s="4">
        <f t="shared" si="4"/>
        <v>0.97142857142857142</v>
      </c>
      <c r="U24" s="4">
        <f t="shared" si="5"/>
        <v>2.8571428571428598E-2</v>
      </c>
      <c r="V24" s="11">
        <f t="shared" si="6"/>
        <v>2.8571428571428598E-2</v>
      </c>
      <c r="W24" s="12">
        <f t="shared" si="7"/>
        <v>2.8571428571428598E-2</v>
      </c>
      <c r="X24" s="12">
        <f t="shared" si="8"/>
        <v>0.97142857142857142</v>
      </c>
      <c r="AO24" s="13">
        <f t="shared" si="9"/>
        <v>4.0379321662262457E-4</v>
      </c>
      <c r="AP24" s="13">
        <f t="shared" si="10"/>
        <v>4.0379321662262457E-4</v>
      </c>
      <c r="AQ24" s="13">
        <f t="shared" si="11"/>
        <v>4.2300397936597824E-2</v>
      </c>
      <c r="AR24" s="13">
        <f t="shared" si="12"/>
        <v>8.1632653061224645E-4</v>
      </c>
      <c r="AS24" s="14">
        <f t="shared" si="13"/>
        <v>0.16903085094570339</v>
      </c>
    </row>
    <row r="25" spans="1:45" x14ac:dyDescent="0.3">
      <c r="A25" s="4">
        <v>2.2999999999999998</v>
      </c>
      <c r="O25" s="4">
        <f t="shared" si="14"/>
        <v>4.285714285714283E-2</v>
      </c>
      <c r="P25" s="4">
        <f t="shared" si="1"/>
        <v>1.5882845496498613E-2</v>
      </c>
      <c r="R25" s="4">
        <f t="shared" si="2"/>
        <v>4.285714285714283E-2</v>
      </c>
      <c r="S25" s="4">
        <f t="shared" si="3"/>
        <v>1.5882845496498613E-2</v>
      </c>
      <c r="T25" s="4">
        <f t="shared" si="4"/>
        <v>0.95714285714285718</v>
      </c>
      <c r="U25" s="4">
        <f t="shared" si="5"/>
        <v>4.285714285714283E-2</v>
      </c>
      <c r="V25" s="11">
        <f t="shared" si="6"/>
        <v>4.285714285714283E-2</v>
      </c>
      <c r="W25" s="12">
        <f t="shared" si="7"/>
        <v>4.285714285714283E-2</v>
      </c>
      <c r="X25" s="12">
        <f t="shared" si="8"/>
        <v>0.95714285714285718</v>
      </c>
      <c r="AO25" s="13">
        <f t="shared" si="9"/>
        <v>6.8069337842136869E-4</v>
      </c>
      <c r="AP25" s="13">
        <f t="shared" si="10"/>
        <v>6.8069337842136869E-4</v>
      </c>
      <c r="AQ25" s="13">
        <f t="shared" si="11"/>
        <v>5.8059294975220076E-2</v>
      </c>
      <c r="AR25" s="13">
        <f t="shared" si="12"/>
        <v>1.8367346938775488E-3</v>
      </c>
      <c r="AS25" s="14">
        <f t="shared" si="13"/>
        <v>0.2070196678027062</v>
      </c>
    </row>
    <row r="26" spans="1:45" x14ac:dyDescent="0.3">
      <c r="A26" s="4">
        <v>2.4</v>
      </c>
      <c r="O26" s="4">
        <f t="shared" si="14"/>
        <v>5.7142857142857127E-2</v>
      </c>
      <c r="P26" s="4">
        <f t="shared" si="1"/>
        <v>1.7876987382551952E-2</v>
      </c>
      <c r="R26" s="4">
        <f t="shared" si="2"/>
        <v>5.7142857142857127E-2</v>
      </c>
      <c r="S26" s="4">
        <f t="shared" si="3"/>
        <v>1.7876987382551952E-2</v>
      </c>
      <c r="T26" s="4">
        <f t="shared" si="4"/>
        <v>0.94285714285714284</v>
      </c>
      <c r="U26" s="4">
        <f t="shared" si="5"/>
        <v>5.7142857142857127E-2</v>
      </c>
      <c r="V26" s="11">
        <f t="shared" si="6"/>
        <v>5.7142857142857127E-2</v>
      </c>
      <c r="W26" s="12">
        <f t="shared" si="7"/>
        <v>5.7142857142857127E-2</v>
      </c>
      <c r="X26" s="12">
        <f t="shared" si="8"/>
        <v>0.94285714285714284</v>
      </c>
      <c r="AO26" s="13">
        <f t="shared" si="9"/>
        <v>1.0215421361458256E-3</v>
      </c>
      <c r="AP26" s="13">
        <f t="shared" si="10"/>
        <v>1.0215421361458256E-3</v>
      </c>
      <c r="AQ26" s="13">
        <f t="shared" si="11"/>
        <v>7.3998302389263249E-2</v>
      </c>
      <c r="AR26" s="13">
        <f t="shared" si="12"/>
        <v>3.265306122448978E-3</v>
      </c>
      <c r="AS26" s="14">
        <f t="shared" si="13"/>
        <v>0.2390457218668787</v>
      </c>
    </row>
    <row r="27" spans="1:45" x14ac:dyDescent="0.3">
      <c r="A27" s="4">
        <v>2.5</v>
      </c>
      <c r="O27" s="4">
        <f t="shared" si="14"/>
        <v>7.1428571428571425E-2</v>
      </c>
      <c r="P27" s="4">
        <f t="shared" si="1"/>
        <v>2.0152619878265499E-2</v>
      </c>
      <c r="R27" s="4">
        <f t="shared" si="2"/>
        <v>7.1428571428571425E-2</v>
      </c>
      <c r="S27" s="4">
        <f t="shared" si="3"/>
        <v>2.0152619878265499E-2</v>
      </c>
      <c r="T27" s="4">
        <f t="shared" si="4"/>
        <v>0.9285714285714286</v>
      </c>
      <c r="U27" s="4">
        <f t="shared" si="5"/>
        <v>7.1428571428571425E-2</v>
      </c>
      <c r="V27" s="11">
        <f t="shared" si="6"/>
        <v>7.1428571428571425E-2</v>
      </c>
      <c r="W27" s="12">
        <f t="shared" si="7"/>
        <v>7.1428571428571425E-2</v>
      </c>
      <c r="X27" s="12">
        <f t="shared" si="8"/>
        <v>0.9285714285714286</v>
      </c>
      <c r="AO27" s="13">
        <f t="shared" si="9"/>
        <v>1.4394728484475356E-3</v>
      </c>
      <c r="AP27" s="13">
        <f t="shared" si="10"/>
        <v>1.4394728484475356E-3</v>
      </c>
      <c r="AQ27" s="13">
        <f t="shared" si="11"/>
        <v>9.0141718458389392E-2</v>
      </c>
      <c r="AR27" s="13">
        <f t="shared" si="12"/>
        <v>5.1020408163265302E-3</v>
      </c>
      <c r="AS27" s="14">
        <f t="shared" si="13"/>
        <v>0.2672612419124244</v>
      </c>
    </row>
    <row r="28" spans="1:45" x14ac:dyDescent="0.3">
      <c r="A28" s="4">
        <v>2.6</v>
      </c>
      <c r="O28" s="4">
        <f t="shared" si="14"/>
        <v>8.5714285714285729E-2</v>
      </c>
      <c r="P28" s="4">
        <f t="shared" si="1"/>
        <v>2.2753297866633299E-2</v>
      </c>
      <c r="R28" s="4">
        <f t="shared" si="2"/>
        <v>8.5714285714285729E-2</v>
      </c>
      <c r="S28" s="4">
        <f t="shared" si="3"/>
        <v>2.2753297866633299E-2</v>
      </c>
      <c r="T28" s="4">
        <f t="shared" si="4"/>
        <v>0.91428571428571426</v>
      </c>
      <c r="U28" s="4">
        <f t="shared" si="5"/>
        <v>8.5714285714285729E-2</v>
      </c>
      <c r="V28" s="11">
        <f t="shared" si="6"/>
        <v>8.5714285714285729E-2</v>
      </c>
      <c r="W28" s="12">
        <f t="shared" si="7"/>
        <v>8.5714285714285729E-2</v>
      </c>
      <c r="X28" s="12">
        <f t="shared" si="8"/>
        <v>0.91428571428571426</v>
      </c>
      <c r="AO28" s="13">
        <f t="shared" si="9"/>
        <v>1.9502826742828544E-3</v>
      </c>
      <c r="AP28" s="13">
        <f t="shared" si="10"/>
        <v>1.9502826742828544E-3</v>
      </c>
      <c r="AQ28" s="13">
        <f t="shared" si="11"/>
        <v>0.10651730090663618</v>
      </c>
      <c r="AR28" s="13">
        <f t="shared" si="12"/>
        <v>7.3469387755102063E-3</v>
      </c>
      <c r="AS28" s="14">
        <f t="shared" si="13"/>
        <v>0.29277002188455997</v>
      </c>
    </row>
    <row r="29" spans="1:45" x14ac:dyDescent="0.3">
      <c r="A29" s="4">
        <v>2.7</v>
      </c>
      <c r="O29" s="4">
        <f t="shared" si="14"/>
        <v>0.10000000000000002</v>
      </c>
      <c r="P29" s="4">
        <f t="shared" si="1"/>
        <v>2.5729715933966633E-2</v>
      </c>
      <c r="R29" s="4">
        <f t="shared" si="2"/>
        <v>0.10000000000000002</v>
      </c>
      <c r="S29" s="4">
        <f t="shared" si="3"/>
        <v>2.5729715933966633E-2</v>
      </c>
      <c r="T29" s="4">
        <f t="shared" si="4"/>
        <v>0.9</v>
      </c>
      <c r="U29" s="4">
        <f t="shared" si="5"/>
        <v>0.10000000000000002</v>
      </c>
      <c r="V29" s="11">
        <f t="shared" si="6"/>
        <v>0.10000000000000002</v>
      </c>
      <c r="W29" s="12">
        <f t="shared" si="7"/>
        <v>0.10000000000000002</v>
      </c>
      <c r="X29" s="12">
        <f t="shared" si="8"/>
        <v>0.9</v>
      </c>
      <c r="AO29" s="13">
        <f t="shared" si="9"/>
        <v>2.5729715933966637E-3</v>
      </c>
      <c r="AP29" s="13">
        <f t="shared" si="10"/>
        <v>2.5729715933966637E-3</v>
      </c>
      <c r="AQ29" s="13">
        <f t="shared" si="11"/>
        <v>0.12315674434056999</v>
      </c>
      <c r="AR29" s="13">
        <f t="shared" si="12"/>
        <v>1.0000000000000004E-2</v>
      </c>
      <c r="AS29" s="14">
        <f t="shared" si="13"/>
        <v>0.31622776601683794</v>
      </c>
    </row>
    <row r="30" spans="1:45" x14ac:dyDescent="0.3">
      <c r="A30" s="4">
        <v>2.8</v>
      </c>
      <c r="O30" s="4">
        <f t="shared" si="14"/>
        <v>0.11428571428571425</v>
      </c>
      <c r="P30" s="4">
        <f t="shared" si="1"/>
        <v>2.9140877833621948E-2</v>
      </c>
      <c r="R30" s="4">
        <f t="shared" si="2"/>
        <v>0.11428571428571425</v>
      </c>
      <c r="S30" s="4">
        <f t="shared" si="3"/>
        <v>2.9140877833621948E-2</v>
      </c>
      <c r="T30" s="4">
        <f t="shared" si="4"/>
        <v>0.88571428571428579</v>
      </c>
      <c r="U30" s="4">
        <f t="shared" si="5"/>
        <v>0.11428571428571425</v>
      </c>
      <c r="V30" s="11">
        <f t="shared" si="6"/>
        <v>0.11428571428571425</v>
      </c>
      <c r="W30" s="12">
        <f t="shared" si="7"/>
        <v>0.11428571428571425</v>
      </c>
      <c r="X30" s="12">
        <f t="shared" si="8"/>
        <v>0.88571428571428579</v>
      </c>
      <c r="AO30" s="13">
        <f t="shared" si="9"/>
        <v>3.3303860381282218E-3</v>
      </c>
      <c r="AP30" s="13">
        <f t="shared" si="10"/>
        <v>3.3303860381282218E-3</v>
      </c>
      <c r="AQ30" s="13">
        <f t="shared" si="11"/>
        <v>0.14009620608120799</v>
      </c>
      <c r="AR30" s="13">
        <f t="shared" si="12"/>
        <v>1.3061224489795912E-2</v>
      </c>
      <c r="AS30" s="14">
        <f t="shared" si="13"/>
        <v>0.33806170189140661</v>
      </c>
    </row>
    <row r="31" spans="1:45" x14ac:dyDescent="0.3">
      <c r="A31" s="4">
        <v>2.9</v>
      </c>
      <c r="C31" s="47"/>
      <c r="D31" s="47"/>
      <c r="O31" s="4">
        <f t="shared" si="14"/>
        <v>0.12857142857142856</v>
      </c>
      <c r="P31" s="4">
        <f t="shared" si="1"/>
        <v>3.3055431355195473E-2</v>
      </c>
      <c r="R31" s="4">
        <f t="shared" si="2"/>
        <v>0.12857142857142856</v>
      </c>
      <c r="S31" s="4">
        <f t="shared" si="3"/>
        <v>3.3055431355195473E-2</v>
      </c>
      <c r="T31" s="4">
        <f t="shared" si="4"/>
        <v>0.87142857142857144</v>
      </c>
      <c r="U31" s="4">
        <f t="shared" si="5"/>
        <v>0.12857142857142856</v>
      </c>
      <c r="V31" s="11">
        <f t="shared" si="6"/>
        <v>0.12857142857142856</v>
      </c>
      <c r="W31" s="12">
        <f t="shared" si="7"/>
        <v>0.12857142857142856</v>
      </c>
      <c r="X31" s="12">
        <f t="shared" si="8"/>
        <v>0.87142857142857144</v>
      </c>
      <c r="AO31" s="13">
        <f t="shared" si="9"/>
        <v>4.2499840313822744E-3</v>
      </c>
      <c r="AP31" s="13">
        <f t="shared" si="10"/>
        <v>4.2499840313822744E-3</v>
      </c>
      <c r="AQ31" s="13">
        <f t="shared" si="11"/>
        <v>0.15737687589524177</v>
      </c>
      <c r="AR31" s="13">
        <f t="shared" si="12"/>
        <v>1.6530612244897956E-2</v>
      </c>
      <c r="AS31" s="14">
        <f t="shared" si="13"/>
        <v>0.35856858280031806</v>
      </c>
    </row>
    <row r="32" spans="1:45" x14ac:dyDescent="0.3">
      <c r="A32" s="4">
        <v>3</v>
      </c>
      <c r="C32" s="7"/>
      <c r="D32" s="7"/>
      <c r="O32" s="4">
        <f t="shared" si="14"/>
        <v>0.14285714285714285</v>
      </c>
      <c r="P32" s="4">
        <f t="shared" si="1"/>
        <v>3.7553175883819859E-2</v>
      </c>
      <c r="R32" s="4">
        <f t="shared" si="2"/>
        <v>0.14285714285714285</v>
      </c>
      <c r="S32" s="4">
        <f t="shared" si="3"/>
        <v>3.7553175883819859E-2</v>
      </c>
      <c r="T32" s="4">
        <f t="shared" si="4"/>
        <v>0.85714285714285721</v>
      </c>
      <c r="U32" s="4">
        <f t="shared" si="5"/>
        <v>0.14285714285714285</v>
      </c>
      <c r="V32" s="11">
        <f t="shared" si="6"/>
        <v>0.14285714285714285</v>
      </c>
      <c r="W32" s="12">
        <f t="shared" si="7"/>
        <v>0.14285714285714285</v>
      </c>
      <c r="X32" s="12">
        <f t="shared" si="8"/>
        <v>0.85714285714285721</v>
      </c>
      <c r="AO32" s="13">
        <f t="shared" si="9"/>
        <v>5.3647394119742649E-3</v>
      </c>
      <c r="AP32" s="13">
        <f t="shared" si="10"/>
        <v>5.3647394119742649E-3</v>
      </c>
      <c r="AQ32" s="13">
        <f t="shared" si="11"/>
        <v>0.17504557932898843</v>
      </c>
      <c r="AR32" s="13">
        <f t="shared" si="12"/>
        <v>2.0408163265306121E-2</v>
      </c>
      <c r="AS32" s="14">
        <f t="shared" si="13"/>
        <v>0.3779644730092272</v>
      </c>
    </row>
    <row r="33" spans="1:45" x14ac:dyDescent="0.3">
      <c r="A33" s="4">
        <v>3.1</v>
      </c>
      <c r="C33" s="7"/>
      <c r="D33" s="7"/>
      <c r="O33" s="4">
        <f t="shared" si="14"/>
        <v>0.15714285714285717</v>
      </c>
      <c r="P33" s="4">
        <f t="shared" si="1"/>
        <v>4.2726740685403476E-2</v>
      </c>
      <c r="R33" s="4">
        <f t="shared" si="2"/>
        <v>0.15714285714285717</v>
      </c>
      <c r="S33" s="4">
        <f t="shared" si="3"/>
        <v>4.2726740685403476E-2</v>
      </c>
      <c r="T33" s="4">
        <f t="shared" si="4"/>
        <v>0.84285714285714286</v>
      </c>
      <c r="U33" s="4">
        <f t="shared" si="5"/>
        <v>0.15714285714285717</v>
      </c>
      <c r="V33" s="11">
        <f t="shared" si="6"/>
        <v>0.15714285714285717</v>
      </c>
      <c r="W33" s="12">
        <f t="shared" si="7"/>
        <v>0.15714285714285717</v>
      </c>
      <c r="X33" s="12">
        <f t="shared" si="8"/>
        <v>0.84285714285714286</v>
      </c>
      <c r="AO33" s="13">
        <f t="shared" si="9"/>
        <v>6.7142021077062613E-3</v>
      </c>
      <c r="AP33" s="13">
        <f t="shared" si="10"/>
        <v>6.7142021077062613E-3</v>
      </c>
      <c r="AQ33" s="13">
        <f t="shared" si="11"/>
        <v>0.19315539572055437</v>
      </c>
      <c r="AR33" s="13">
        <f t="shared" si="12"/>
        <v>2.4693877551020416E-2</v>
      </c>
      <c r="AS33" s="14">
        <f t="shared" si="13"/>
        <v>0.39641248358604597</v>
      </c>
    </row>
    <row r="34" spans="1:45" x14ac:dyDescent="0.3">
      <c r="A34" s="4">
        <v>3.2</v>
      </c>
      <c r="O34" s="4">
        <f t="shared" si="14"/>
        <v>0.17142857142857146</v>
      </c>
      <c r="P34" s="4">
        <f t="shared" si="1"/>
        <v>4.8683416619404903E-2</v>
      </c>
      <c r="R34" s="4">
        <f t="shared" si="2"/>
        <v>0.17142857142857146</v>
      </c>
      <c r="S34" s="4">
        <f t="shared" si="3"/>
        <v>4.8683416619404903E-2</v>
      </c>
      <c r="T34" s="4">
        <f t="shared" si="4"/>
        <v>0.82857142857142851</v>
      </c>
      <c r="U34" s="4">
        <f t="shared" si="5"/>
        <v>0.17142857142857146</v>
      </c>
      <c r="V34" s="11">
        <f t="shared" si="6"/>
        <v>0.17142857142857146</v>
      </c>
      <c r="W34" s="12">
        <f t="shared" si="7"/>
        <v>0.17142857142857146</v>
      </c>
      <c r="X34" s="12">
        <f t="shared" si="8"/>
        <v>0.82857142857142851</v>
      </c>
      <c r="AO34" s="13">
        <f t="shared" si="9"/>
        <v>8.3457285633265557E-3</v>
      </c>
      <c r="AP34" s="13">
        <f t="shared" si="10"/>
        <v>8.3457285633265557E-3</v>
      </c>
      <c r="AQ34" s="13">
        <f t="shared" si="11"/>
        <v>0.2117662594846498</v>
      </c>
      <c r="AR34" s="13">
        <f t="shared" si="12"/>
        <v>2.9387755102040825E-2</v>
      </c>
      <c r="AS34" s="14">
        <f t="shared" si="13"/>
        <v>0.41403933560541256</v>
      </c>
    </row>
    <row r="35" spans="1:45" x14ac:dyDescent="0.3">
      <c r="A35" s="4">
        <v>3.3</v>
      </c>
      <c r="O35" s="4">
        <f t="shared" si="14"/>
        <v>0.18571428571428569</v>
      </c>
      <c r="P35" s="4">
        <f t="shared" si="1"/>
        <v>5.5547099935786957E-2</v>
      </c>
      <c r="R35" s="4">
        <f t="shared" si="2"/>
        <v>0.18571428571428569</v>
      </c>
      <c r="S35" s="4">
        <f t="shared" si="3"/>
        <v>5.5547099935786957E-2</v>
      </c>
      <c r="T35" s="4">
        <f t="shared" si="4"/>
        <v>0.81428571428571428</v>
      </c>
      <c r="U35" s="4">
        <f t="shared" si="5"/>
        <v>0.18571428571428569</v>
      </c>
      <c r="V35" s="11">
        <f t="shared" si="6"/>
        <v>0.18571428571428569</v>
      </c>
      <c r="W35" s="12">
        <f t="shared" si="7"/>
        <v>0.18571428571428569</v>
      </c>
      <c r="X35" s="12">
        <f t="shared" si="8"/>
        <v>0.81428571428571428</v>
      </c>
      <c r="AO35" s="13">
        <f t="shared" si="9"/>
        <v>1.0315889988074719E-2</v>
      </c>
      <c r="AP35" s="13">
        <f t="shared" si="10"/>
        <v>1.0315889988074719E-2</v>
      </c>
      <c r="AQ35" s="13">
        <f t="shared" si="11"/>
        <v>0.23094549566199793</v>
      </c>
      <c r="AR35" s="13">
        <f t="shared" si="12"/>
        <v>3.4489795918367337E-2</v>
      </c>
      <c r="AS35" s="14">
        <f t="shared" si="13"/>
        <v>0.43094580368566732</v>
      </c>
    </row>
    <row r="36" spans="1:45" x14ac:dyDescent="0.3">
      <c r="A36" s="4">
        <v>3.4</v>
      </c>
      <c r="O36" s="4">
        <f t="shared" si="14"/>
        <v>0.19999999999999998</v>
      </c>
      <c r="P36" s="4">
        <f t="shared" si="1"/>
        <v>6.3460270662014331E-2</v>
      </c>
      <c r="R36" s="4">
        <f t="shared" si="2"/>
        <v>0.19999999999999998</v>
      </c>
      <c r="S36" s="4">
        <f t="shared" si="3"/>
        <v>6.3460270662014331E-2</v>
      </c>
      <c r="T36" s="4">
        <f t="shared" si="4"/>
        <v>0.8</v>
      </c>
      <c r="U36" s="4">
        <f t="shared" si="5"/>
        <v>0.19999999999999998</v>
      </c>
      <c r="V36" s="11">
        <f t="shared" si="6"/>
        <v>0.19999999999999998</v>
      </c>
      <c r="W36" s="12">
        <f t="shared" si="7"/>
        <v>0.19999999999999998</v>
      </c>
      <c r="X36" s="12">
        <f t="shared" si="8"/>
        <v>0.8</v>
      </c>
      <c r="AO36" s="13">
        <f t="shared" si="9"/>
        <v>1.2692054132402866E-2</v>
      </c>
      <c r="AP36" s="13">
        <f t="shared" si="10"/>
        <v>1.2692054132402866E-2</v>
      </c>
      <c r="AQ36" s="13">
        <f t="shared" si="11"/>
        <v>0.25076821652961145</v>
      </c>
      <c r="AR36" s="13">
        <f t="shared" si="12"/>
        <v>3.9999999999999994E-2</v>
      </c>
      <c r="AS36" s="14">
        <f t="shared" si="13"/>
        <v>0.44721359549995793</v>
      </c>
    </row>
    <row r="37" spans="1:45" x14ac:dyDescent="0.3">
      <c r="A37" s="4">
        <v>3.5</v>
      </c>
      <c r="O37" s="4">
        <f t="shared" si="14"/>
        <v>0.21428571428571427</v>
      </c>
      <c r="P37" s="4">
        <f t="shared" si="1"/>
        <v>7.2585875671336619E-2</v>
      </c>
      <c r="R37" s="4">
        <f t="shared" si="2"/>
        <v>0.21428571428571427</v>
      </c>
      <c r="S37" s="4">
        <f t="shared" si="3"/>
        <v>7.2585875671336619E-2</v>
      </c>
      <c r="T37" s="4">
        <f t="shared" si="4"/>
        <v>0.7857142857142857</v>
      </c>
      <c r="U37" s="4">
        <f t="shared" si="5"/>
        <v>0.21428571428571427</v>
      </c>
      <c r="V37" s="11">
        <f t="shared" si="6"/>
        <v>0.21428571428571427</v>
      </c>
      <c r="W37" s="12">
        <f t="shared" si="7"/>
        <v>0.21428571428571427</v>
      </c>
      <c r="X37" s="12">
        <f t="shared" si="8"/>
        <v>0.7857142857142857</v>
      </c>
      <c r="AO37" s="13">
        <f t="shared" si="9"/>
        <v>1.5554116215286417E-2</v>
      </c>
      <c r="AP37" s="13">
        <f t="shared" si="10"/>
        <v>1.5554116215286417E-2</v>
      </c>
      <c r="AQ37" s="13">
        <f t="shared" si="11"/>
        <v>0.27131747374176446</v>
      </c>
      <c r="AR37" s="13">
        <f t="shared" si="12"/>
        <v>4.5918367346938771E-2</v>
      </c>
      <c r="AS37" s="14">
        <f t="shared" si="13"/>
        <v>0.46291004988627571</v>
      </c>
    </row>
    <row r="38" spans="1:45" x14ac:dyDescent="0.3">
      <c r="A38" s="4">
        <v>3.6</v>
      </c>
      <c r="O38" s="4">
        <f t="shared" si="14"/>
        <v>0.22857142857142859</v>
      </c>
      <c r="P38" s="4">
        <f t="shared" si="1"/>
        <v>8.3108913166121193E-2</v>
      </c>
      <c r="R38" s="4">
        <f t="shared" si="2"/>
        <v>0.22857142857142859</v>
      </c>
      <c r="S38" s="4">
        <f t="shared" si="3"/>
        <v>8.3108913166121193E-2</v>
      </c>
      <c r="T38" s="4">
        <f t="shared" si="4"/>
        <v>0.77142857142857135</v>
      </c>
      <c r="U38" s="4">
        <f t="shared" si="5"/>
        <v>0.22857142857142859</v>
      </c>
      <c r="V38" s="11">
        <f t="shared" si="6"/>
        <v>0.22857142857142859</v>
      </c>
      <c r="W38" s="12">
        <f t="shared" si="7"/>
        <v>0.22857142857142859</v>
      </c>
      <c r="X38" s="12">
        <f t="shared" si="8"/>
        <v>0.77142857142857135</v>
      </c>
      <c r="AO38" s="13">
        <f t="shared" si="9"/>
        <v>1.899632300939913E-2</v>
      </c>
      <c r="AP38" s="13">
        <f t="shared" si="10"/>
        <v>1.899632300939913E-2</v>
      </c>
      <c r="AQ38" s="13">
        <f t="shared" si="11"/>
        <v>0.29268401872815064</v>
      </c>
      <c r="AR38" s="13">
        <f t="shared" si="12"/>
        <v>5.2244897959183682E-2</v>
      </c>
      <c r="AS38" s="14">
        <f t="shared" si="13"/>
        <v>0.4780914437337575</v>
      </c>
    </row>
    <row r="39" spans="1:45" x14ac:dyDescent="0.3">
      <c r="A39" s="4">
        <v>3.7</v>
      </c>
      <c r="O39" s="4">
        <f t="shared" si="14"/>
        <v>0.24285714285714288</v>
      </c>
      <c r="P39" s="4">
        <f t="shared" si="1"/>
        <v>9.5237416505198944E-2</v>
      </c>
      <c r="R39" s="4">
        <f t="shared" si="2"/>
        <v>0.24285714285714288</v>
      </c>
      <c r="S39" s="4">
        <f t="shared" si="3"/>
        <v>9.5237416505198944E-2</v>
      </c>
      <c r="T39" s="4">
        <f t="shared" si="4"/>
        <v>0.75714285714285712</v>
      </c>
      <c r="U39" s="4">
        <f t="shared" si="5"/>
        <v>0.24285714285714288</v>
      </c>
      <c r="V39" s="11">
        <f t="shared" si="6"/>
        <v>0.24285714285714288</v>
      </c>
      <c r="W39" s="12">
        <f t="shared" si="7"/>
        <v>0.24285714285714288</v>
      </c>
      <c r="X39" s="12">
        <f t="shared" si="8"/>
        <v>0.75714285714285712</v>
      </c>
      <c r="AO39" s="13">
        <f t="shared" si="9"/>
        <v>2.3129086865548317E-2</v>
      </c>
      <c r="AP39" s="13">
        <f t="shared" si="10"/>
        <v>2.3129086865548317E-2</v>
      </c>
      <c r="AQ39" s="13">
        <f t="shared" si="11"/>
        <v>0.31496547249679352</v>
      </c>
      <c r="AR39" s="13">
        <f t="shared" si="12"/>
        <v>5.8979591836734707E-2</v>
      </c>
      <c r="AS39" s="14">
        <f t="shared" si="13"/>
        <v>0.49280538030458115</v>
      </c>
    </row>
    <row r="40" spans="1:45" x14ac:dyDescent="0.3">
      <c r="A40" s="15">
        <v>3.8</v>
      </c>
      <c r="O40" s="4">
        <f t="shared" si="14"/>
        <v>0.25714285714285712</v>
      </c>
      <c r="P40" s="4">
        <f t="shared" si="1"/>
        <v>0.1092024082044529</v>
      </c>
      <c r="R40" s="4">
        <f t="shared" si="2"/>
        <v>0.25714285714285712</v>
      </c>
      <c r="S40" s="4">
        <f t="shared" si="3"/>
        <v>0.1092024082044529</v>
      </c>
      <c r="T40" s="4">
        <f t="shared" si="4"/>
        <v>0.74285714285714288</v>
      </c>
      <c r="U40" s="4">
        <f t="shared" si="5"/>
        <v>0.25714285714285712</v>
      </c>
      <c r="V40" s="11">
        <f t="shared" si="6"/>
        <v>0.25714285714285712</v>
      </c>
      <c r="W40" s="12">
        <f t="shared" si="7"/>
        <v>0.25714285714285712</v>
      </c>
      <c r="X40" s="12">
        <f t="shared" si="8"/>
        <v>0.74285714285714288</v>
      </c>
      <c r="AO40" s="13">
        <f t="shared" si="9"/>
        <v>2.8080619252573599E-2</v>
      </c>
      <c r="AP40" s="13">
        <f t="shared" si="10"/>
        <v>2.8080619252573599E-2</v>
      </c>
      <c r="AQ40" s="13">
        <f t="shared" si="11"/>
        <v>0.33826464609473644</v>
      </c>
      <c r="AR40" s="13">
        <f t="shared" si="12"/>
        <v>6.6122448979591825E-2</v>
      </c>
      <c r="AS40" s="14">
        <f t="shared" si="13"/>
        <v>0.50709255283710997</v>
      </c>
    </row>
    <row r="41" spans="1:45" x14ac:dyDescent="0.3">
      <c r="A41" s="15">
        <v>3.9</v>
      </c>
      <c r="O41" s="4">
        <f t="shared" si="14"/>
        <v>0.27142857142857141</v>
      </c>
      <c r="P41" s="4">
        <f t="shared" si="1"/>
        <v>0.12525624107258221</v>
      </c>
      <c r="R41" s="4">
        <f t="shared" si="2"/>
        <v>0.27142857142857141</v>
      </c>
      <c r="S41" s="4">
        <f t="shared" si="3"/>
        <v>0.12525624107258221</v>
      </c>
      <c r="T41" s="4">
        <f t="shared" si="4"/>
        <v>0.72857142857142865</v>
      </c>
      <c r="U41" s="4">
        <f t="shared" si="5"/>
        <v>0.27142857142857141</v>
      </c>
      <c r="V41" s="11">
        <f t="shared" si="6"/>
        <v>0.27142857142857141</v>
      </c>
      <c r="W41" s="12">
        <f t="shared" si="7"/>
        <v>0.27142857142857141</v>
      </c>
      <c r="X41" s="12">
        <f t="shared" si="8"/>
        <v>0.72857142857142865</v>
      </c>
      <c r="AO41" s="13">
        <f t="shared" si="9"/>
        <v>3.3998122576843738E-2</v>
      </c>
      <c r="AP41" s="13">
        <f t="shared" si="10"/>
        <v>3.3998122576843738E-2</v>
      </c>
      <c r="AQ41" s="13">
        <f t="shared" si="11"/>
        <v>0.36268668992430986</v>
      </c>
      <c r="AR41" s="13">
        <f t="shared" si="12"/>
        <v>7.3673469387755097E-2</v>
      </c>
      <c r="AS41" s="14">
        <f t="shared" si="13"/>
        <v>0.52098807225172772</v>
      </c>
    </row>
    <row r="42" spans="1:45" x14ac:dyDescent="0.3">
      <c r="A42" s="15">
        <v>4</v>
      </c>
      <c r="O42" s="4">
        <f t="shared" si="14"/>
        <v>0.2857142857142857</v>
      </c>
      <c r="P42" s="4">
        <f t="shared" si="1"/>
        <v>0.14366857315728437</v>
      </c>
      <c r="R42" s="4">
        <f t="shared" si="2"/>
        <v>0.2857142857142857</v>
      </c>
      <c r="S42" s="4">
        <f t="shared" si="3"/>
        <v>0.14366857315728437</v>
      </c>
      <c r="T42" s="4">
        <f t="shared" si="4"/>
        <v>0.7142857142857143</v>
      </c>
      <c r="U42" s="4">
        <f t="shared" si="5"/>
        <v>0.2857142857142857</v>
      </c>
      <c r="V42" s="11">
        <f t="shared" si="6"/>
        <v>0.2857142857142857</v>
      </c>
      <c r="W42" s="12">
        <f t="shared" si="7"/>
        <v>0.2857142857142857</v>
      </c>
      <c r="X42" s="12">
        <f t="shared" si="8"/>
        <v>0.7142857142857143</v>
      </c>
      <c r="AO42" s="13">
        <f t="shared" si="9"/>
        <v>4.1048163759224106E-2</v>
      </c>
      <c r="AP42" s="13">
        <f t="shared" si="10"/>
        <v>4.1048163759224106E-2</v>
      </c>
      <c r="AQ42" s="13">
        <f t="shared" si="11"/>
        <v>0.38833469511234597</v>
      </c>
      <c r="AR42" s="13">
        <f t="shared" si="12"/>
        <v>8.1632653061224483E-2</v>
      </c>
      <c r="AS42" s="14">
        <f t="shared" si="13"/>
        <v>0.53452248382484879</v>
      </c>
    </row>
    <row r="43" spans="1:45" x14ac:dyDescent="0.3">
      <c r="A43" s="15">
        <v>4.0999999999999996</v>
      </c>
      <c r="O43" s="4">
        <f t="shared" si="14"/>
        <v>0.29999999999999993</v>
      </c>
      <c r="P43" s="4">
        <f t="shared" si="1"/>
        <v>0.16471906210910711</v>
      </c>
      <c r="R43" s="4">
        <f t="shared" si="2"/>
        <v>0.29999999999999993</v>
      </c>
      <c r="S43" s="4">
        <f t="shared" si="3"/>
        <v>0.16471906210910711</v>
      </c>
      <c r="T43" s="4">
        <f t="shared" si="4"/>
        <v>0.70000000000000007</v>
      </c>
      <c r="U43" s="4">
        <f t="shared" si="5"/>
        <v>0.29999999999999993</v>
      </c>
      <c r="V43" s="11">
        <f t="shared" si="6"/>
        <v>0.29999999999999993</v>
      </c>
      <c r="W43" s="12">
        <f t="shared" si="7"/>
        <v>0.29999999999999993</v>
      </c>
      <c r="X43" s="12">
        <f t="shared" si="8"/>
        <v>0.70000000000000007</v>
      </c>
      <c r="AO43" s="13">
        <f t="shared" si="9"/>
        <v>4.9415718632732121E-2</v>
      </c>
      <c r="AP43" s="13">
        <f t="shared" si="10"/>
        <v>4.9415718632732121E-2</v>
      </c>
      <c r="AQ43" s="13">
        <f t="shared" si="11"/>
        <v>0.41530334347637493</v>
      </c>
      <c r="AR43" s="13">
        <f t="shared" si="12"/>
        <v>8.9999999999999955E-2</v>
      </c>
      <c r="AS43" s="14">
        <f t="shared" si="13"/>
        <v>0.54772255750516607</v>
      </c>
    </row>
    <row r="44" spans="1:45" x14ac:dyDescent="0.3">
      <c r="A44" s="15">
        <v>4.2</v>
      </c>
      <c r="O44" s="4">
        <f t="shared" si="14"/>
        <v>0.31428571428571433</v>
      </c>
      <c r="P44" s="4">
        <f t="shared" si="1"/>
        <v>0.18868576170600429</v>
      </c>
      <c r="R44" s="4">
        <f t="shared" si="2"/>
        <v>0.31428571428571433</v>
      </c>
      <c r="S44" s="4">
        <f t="shared" si="3"/>
        <v>0.18868576170600429</v>
      </c>
      <c r="T44" s="4">
        <f t="shared" si="4"/>
        <v>0.68571428571428572</v>
      </c>
      <c r="U44" s="4">
        <f t="shared" si="5"/>
        <v>0.31428571428571433</v>
      </c>
      <c r="V44" s="11">
        <f t="shared" si="6"/>
        <v>0.31428571428571433</v>
      </c>
      <c r="W44" s="12">
        <f t="shared" si="7"/>
        <v>0.31428571428571433</v>
      </c>
      <c r="X44" s="12">
        <f t="shared" si="8"/>
        <v>0.68571428571428572</v>
      </c>
      <c r="AO44" s="13">
        <f t="shared" si="9"/>
        <v>5.9301239393315643E-2</v>
      </c>
      <c r="AP44" s="13">
        <f t="shared" si="10"/>
        <v>5.9301239393315643E-2</v>
      </c>
      <c r="AQ44" s="13">
        <f t="shared" si="11"/>
        <v>0.44367023659840299</v>
      </c>
      <c r="AR44" s="13">
        <f t="shared" si="12"/>
        <v>9.8775510204081665E-2</v>
      </c>
      <c r="AS44" s="14">
        <f t="shared" si="13"/>
        <v>0.56061191058138815</v>
      </c>
    </row>
    <row r="45" spans="1:45" x14ac:dyDescent="0.3">
      <c r="A45" s="15">
        <v>4.3</v>
      </c>
      <c r="O45" s="4">
        <f t="shared" si="14"/>
        <v>0.32857142857142857</v>
      </c>
      <c r="P45" s="4">
        <f t="shared" si="1"/>
        <v>0.21582823848485008</v>
      </c>
      <c r="R45" s="4">
        <f t="shared" si="2"/>
        <v>0.32857142857142857</v>
      </c>
      <c r="S45" s="4">
        <f t="shared" si="3"/>
        <v>0.21582823848485008</v>
      </c>
      <c r="T45" s="4">
        <f t="shared" si="4"/>
        <v>0.67142857142857149</v>
      </c>
      <c r="U45" s="4">
        <f t="shared" si="5"/>
        <v>0.32857142857142857</v>
      </c>
      <c r="V45" s="11">
        <f t="shared" si="6"/>
        <v>0.32857142857142857</v>
      </c>
      <c r="W45" s="12">
        <f t="shared" si="7"/>
        <v>0.32857142857142857</v>
      </c>
      <c r="X45" s="12">
        <f t="shared" si="8"/>
        <v>0.67142857142857149</v>
      </c>
      <c r="AO45" s="13">
        <f t="shared" si="9"/>
        <v>7.0914992645022171E-2</v>
      </c>
      <c r="AP45" s="13">
        <f t="shared" si="10"/>
        <v>7.0914992645022171E-2</v>
      </c>
      <c r="AQ45" s="13">
        <f t="shared" si="11"/>
        <v>0.47348467441125647</v>
      </c>
      <c r="AR45" s="13">
        <f t="shared" si="12"/>
        <v>0.10795918367346939</v>
      </c>
      <c r="AS45" s="14">
        <f t="shared" si="13"/>
        <v>0.57321150422111089</v>
      </c>
    </row>
    <row r="46" spans="1:45" x14ac:dyDescent="0.3">
      <c r="A46" s="15">
        <v>4.4000000000000004</v>
      </c>
      <c r="O46" s="4">
        <f t="shared" si="14"/>
        <v>0.34285714285714292</v>
      </c>
      <c r="P46" s="4">
        <f t="shared" si="1"/>
        <v>0.24636471236194643</v>
      </c>
      <c r="R46" s="4">
        <f t="shared" si="2"/>
        <v>0.34285714285714292</v>
      </c>
      <c r="S46" s="4">
        <f t="shared" si="3"/>
        <v>0.24636471236194643</v>
      </c>
      <c r="T46" s="4">
        <f t="shared" si="4"/>
        <v>0.65714285714285703</v>
      </c>
      <c r="U46" s="4">
        <f t="shared" si="5"/>
        <v>0.34285714285714292</v>
      </c>
      <c r="V46" s="11">
        <f t="shared" si="6"/>
        <v>0.34285714285714292</v>
      </c>
      <c r="W46" s="12">
        <f t="shared" si="7"/>
        <v>0.34285714285714292</v>
      </c>
      <c r="X46" s="12">
        <f t="shared" si="8"/>
        <v>0.65714285714285703</v>
      </c>
      <c r="AO46" s="13">
        <f t="shared" si="9"/>
        <v>8.4467901381238789E-2</v>
      </c>
      <c r="AP46" s="13">
        <f t="shared" si="10"/>
        <v>8.4467901381238789E-2</v>
      </c>
      <c r="AQ46" s="13">
        <f t="shared" si="11"/>
        <v>0.50475395383785049</v>
      </c>
      <c r="AR46" s="13">
        <f t="shared" si="12"/>
        <v>0.1175510204081633</v>
      </c>
      <c r="AS46" s="14">
        <f t="shared" si="13"/>
        <v>0.58554004376911994</v>
      </c>
    </row>
    <row r="47" spans="1:45" x14ac:dyDescent="0.3">
      <c r="A47" s="15">
        <v>4.5</v>
      </c>
      <c r="O47" s="4">
        <f t="shared" si="14"/>
        <v>0.35714285714285715</v>
      </c>
      <c r="P47" s="4">
        <f t="shared" si="1"/>
        <v>0.28044319450256172</v>
      </c>
      <c r="R47" s="4">
        <f t="shared" si="2"/>
        <v>0.35714285714285715</v>
      </c>
      <c r="S47" s="4">
        <f t="shared" si="3"/>
        <v>0.28044319450256172</v>
      </c>
      <c r="T47" s="4">
        <f t="shared" si="4"/>
        <v>0.64285714285714279</v>
      </c>
      <c r="U47" s="4">
        <f t="shared" si="5"/>
        <v>0.35714285714285715</v>
      </c>
      <c r="V47" s="11">
        <f t="shared" si="6"/>
        <v>0.35714285714285715</v>
      </c>
      <c r="W47" s="12">
        <f t="shared" si="7"/>
        <v>0.35714285714285715</v>
      </c>
      <c r="X47" s="12">
        <f t="shared" si="8"/>
        <v>0.64285714285714279</v>
      </c>
      <c r="AO47" s="13">
        <f t="shared" si="9"/>
        <v>0.1001582837509149</v>
      </c>
      <c r="AP47" s="13">
        <f t="shared" si="10"/>
        <v>0.1001582837509149</v>
      </c>
      <c r="AQ47" s="13">
        <f t="shared" si="11"/>
        <v>0.53742776789450386</v>
      </c>
      <c r="AR47" s="13">
        <f t="shared" si="12"/>
        <v>0.12755102040816327</v>
      </c>
      <c r="AS47" s="14">
        <f t="shared" si="13"/>
        <v>0.59761430466719678</v>
      </c>
    </row>
    <row r="48" spans="1:45" x14ac:dyDescent="0.3">
      <c r="A48" s="15">
        <v>4.5999999999999996</v>
      </c>
      <c r="O48" s="4">
        <f t="shared" si="14"/>
        <v>0.37142857142857139</v>
      </c>
      <c r="P48" s="4">
        <f t="shared" si="1"/>
        <v>0.31810776168273724</v>
      </c>
      <c r="R48" s="4">
        <f t="shared" si="2"/>
        <v>0.37142857142857139</v>
      </c>
      <c r="S48" s="4">
        <f t="shared" si="3"/>
        <v>0.31810776168273724</v>
      </c>
      <c r="T48" s="4">
        <f t="shared" si="4"/>
        <v>0.62857142857142856</v>
      </c>
      <c r="U48" s="4">
        <f t="shared" si="5"/>
        <v>0.37142857142857139</v>
      </c>
      <c r="V48" s="11">
        <f t="shared" si="6"/>
        <v>0.37142857142857139</v>
      </c>
      <c r="W48" s="12">
        <f t="shared" si="7"/>
        <v>0.37142857142857139</v>
      </c>
      <c r="X48" s="12">
        <f t="shared" si="8"/>
        <v>0.62857142857142856</v>
      </c>
      <c r="AO48" s="13">
        <f t="shared" si="9"/>
        <v>0.11815431148215953</v>
      </c>
      <c r="AP48" s="13">
        <f t="shared" si="10"/>
        <v>0.11815431148215953</v>
      </c>
      <c r="AQ48" s="13">
        <f t="shared" si="11"/>
        <v>0.57138202162914919</v>
      </c>
      <c r="AR48" s="13">
        <f t="shared" si="12"/>
        <v>0.13795918367346935</v>
      </c>
      <c r="AS48" s="14">
        <f t="shared" si="13"/>
        <v>0.60944940022004401</v>
      </c>
    </row>
    <row r="49" spans="1:45" x14ac:dyDescent="0.3">
      <c r="A49" s="15">
        <v>4.7</v>
      </c>
      <c r="O49" s="4">
        <f t="shared" si="14"/>
        <v>0.38571428571428573</v>
      </c>
      <c r="P49" s="4">
        <f t="shared" si="1"/>
        <v>0.35926278658182265</v>
      </c>
      <c r="R49" s="4">
        <f t="shared" si="2"/>
        <v>0.38571428571428573</v>
      </c>
      <c r="S49" s="4">
        <f t="shared" si="3"/>
        <v>0.35926278658182265</v>
      </c>
      <c r="T49" s="4">
        <f t="shared" si="4"/>
        <v>0.61428571428571432</v>
      </c>
      <c r="U49" s="4">
        <f t="shared" si="5"/>
        <v>0.38571428571428573</v>
      </c>
      <c r="V49" s="11">
        <f t="shared" si="6"/>
        <v>0.38571428571428573</v>
      </c>
      <c r="W49" s="12">
        <f t="shared" si="7"/>
        <v>0.38571428571428573</v>
      </c>
      <c r="X49" s="12">
        <f t="shared" si="8"/>
        <v>0.61428571428571432</v>
      </c>
      <c r="AO49" s="13">
        <f t="shared" si="9"/>
        <v>0.1385727891101316</v>
      </c>
      <c r="AP49" s="13">
        <f t="shared" si="10"/>
        <v>0.1385727891101316</v>
      </c>
      <c r="AQ49" s="13">
        <f t="shared" si="11"/>
        <v>0.60640428318597683</v>
      </c>
      <c r="AR49" s="13">
        <f t="shared" si="12"/>
        <v>0.14877551020408164</v>
      </c>
      <c r="AS49" s="14">
        <f t="shared" si="13"/>
        <v>0.62105900340811881</v>
      </c>
    </row>
    <row r="50" spans="1:45" x14ac:dyDescent="0.3">
      <c r="A50" s="15">
        <v>4.8</v>
      </c>
      <c r="O50" s="4">
        <f t="shared" si="14"/>
        <v>0.39999999999999997</v>
      </c>
      <c r="P50" s="4">
        <f t="shared" si="1"/>
        <v>0.40363995344779363</v>
      </c>
      <c r="R50" s="4">
        <f t="shared" si="2"/>
        <v>0.40363995344779363</v>
      </c>
      <c r="S50" s="4">
        <f t="shared" si="3"/>
        <v>0.39999999999999997</v>
      </c>
      <c r="T50" s="4">
        <f t="shared" si="4"/>
        <v>0.60000000000000009</v>
      </c>
      <c r="U50" s="4">
        <f t="shared" si="5"/>
        <v>0.39999999999999997</v>
      </c>
      <c r="V50" s="11">
        <f t="shared" si="6"/>
        <v>0.40363995344779363</v>
      </c>
      <c r="W50" s="12">
        <f t="shared" si="7"/>
        <v>0.39999999999999997</v>
      </c>
      <c r="X50" s="12">
        <f t="shared" si="8"/>
        <v>0.60000000000000009</v>
      </c>
      <c r="AO50" s="13">
        <f t="shared" si="9"/>
        <v>0.16145598137911743</v>
      </c>
      <c r="AP50" s="13">
        <f t="shared" si="10"/>
        <v>0.16145598137911743</v>
      </c>
      <c r="AQ50" s="13">
        <f t="shared" si="11"/>
        <v>0.64218397206867617</v>
      </c>
      <c r="AR50" s="13">
        <f t="shared" si="12"/>
        <v>0.15999999999999998</v>
      </c>
      <c r="AS50" s="14">
        <f t="shared" si="13"/>
        <v>0.63245553203367588</v>
      </c>
    </row>
    <row r="51" spans="1:45" x14ac:dyDescent="0.3">
      <c r="A51" s="15">
        <v>4.9000000000000004</v>
      </c>
      <c r="O51" s="4">
        <f t="shared" si="14"/>
        <v>0.41428571428571431</v>
      </c>
      <c r="P51" s="4">
        <f t="shared" si="1"/>
        <v>0.45077474480513263</v>
      </c>
      <c r="R51" s="4">
        <f t="shared" si="2"/>
        <v>0.45077474480513263</v>
      </c>
      <c r="S51" s="4">
        <f t="shared" si="3"/>
        <v>0.41428571428571431</v>
      </c>
      <c r="T51" s="4">
        <f t="shared" si="4"/>
        <v>0.58571428571428563</v>
      </c>
      <c r="U51" s="4">
        <f t="shared" si="5"/>
        <v>0.41428571428571431</v>
      </c>
      <c r="V51" s="11">
        <f t="shared" si="6"/>
        <v>0.45077474480513263</v>
      </c>
      <c r="W51" s="12">
        <f t="shared" si="7"/>
        <v>0.41428571428571431</v>
      </c>
      <c r="X51" s="12">
        <f t="shared" si="8"/>
        <v>0.58571428571428563</v>
      </c>
      <c r="AO51" s="13">
        <f t="shared" si="9"/>
        <v>0.18674953713355497</v>
      </c>
      <c r="AP51" s="13">
        <f t="shared" si="10"/>
        <v>0.18674953713355497</v>
      </c>
      <c r="AQ51" s="13">
        <f t="shared" si="11"/>
        <v>0.67831092195729203</v>
      </c>
      <c r="AR51" s="13">
        <f t="shared" si="12"/>
        <v>0.17163265306122452</v>
      </c>
      <c r="AS51" s="14">
        <f t="shared" si="13"/>
        <v>0.64365030434678916</v>
      </c>
    </row>
    <row r="52" spans="1:45" x14ac:dyDescent="0.3">
      <c r="A52" s="15">
        <v>5</v>
      </c>
      <c r="O52" s="4">
        <f t="shared" si="14"/>
        <v>0.42857142857142855</v>
      </c>
      <c r="P52" s="4">
        <f t="shared" si="1"/>
        <v>0.5</v>
      </c>
      <c r="R52" s="4">
        <f t="shared" si="2"/>
        <v>0.5</v>
      </c>
      <c r="S52" s="4">
        <f t="shared" si="3"/>
        <v>0.42857142857142855</v>
      </c>
      <c r="T52" s="4">
        <f t="shared" si="4"/>
        <v>0.5714285714285714</v>
      </c>
      <c r="U52" s="4">
        <f t="shared" si="5"/>
        <v>0.42857142857142855</v>
      </c>
      <c r="V52" s="11">
        <f t="shared" si="6"/>
        <v>0.5</v>
      </c>
      <c r="W52" s="12">
        <f t="shared" si="7"/>
        <v>0.42857142857142855</v>
      </c>
      <c r="X52" s="12">
        <f t="shared" si="8"/>
        <v>0.5714285714285714</v>
      </c>
      <c r="AO52" s="13">
        <f t="shared" si="9"/>
        <v>0.21428571428571427</v>
      </c>
      <c r="AP52" s="13">
        <f t="shared" si="10"/>
        <v>0.21428571428571427</v>
      </c>
      <c r="AQ52" s="13">
        <f t="shared" si="11"/>
        <v>0.7142857142857143</v>
      </c>
      <c r="AR52" s="13">
        <f t="shared" si="12"/>
        <v>0.18367346938775508</v>
      </c>
      <c r="AS52" s="14">
        <f t="shared" si="13"/>
        <v>0.65465367070797709</v>
      </c>
    </row>
    <row r="53" spans="1:45" x14ac:dyDescent="0.3">
      <c r="A53" s="15">
        <v>5.0999999999999996</v>
      </c>
      <c r="O53" s="4">
        <f t="shared" si="14"/>
        <v>0.44285714285714278</v>
      </c>
      <c r="P53" s="4">
        <f t="shared" si="1"/>
        <v>0.55046321919481722</v>
      </c>
      <c r="R53" s="4">
        <f t="shared" si="2"/>
        <v>0.55046321919481722</v>
      </c>
      <c r="S53" s="4">
        <f t="shared" si="3"/>
        <v>0.44285714285714278</v>
      </c>
      <c r="T53" s="4">
        <f t="shared" si="4"/>
        <v>0.55714285714285716</v>
      </c>
      <c r="U53" s="4">
        <f t="shared" si="5"/>
        <v>0.44285714285714278</v>
      </c>
      <c r="V53" s="11">
        <f t="shared" si="6"/>
        <v>0.55046321919481722</v>
      </c>
      <c r="W53" s="12">
        <f t="shared" si="7"/>
        <v>0.44285714285714278</v>
      </c>
      <c r="X53" s="12">
        <f t="shared" si="8"/>
        <v>0.55714285714285716</v>
      </c>
      <c r="AO53" s="13">
        <f t="shared" si="9"/>
        <v>0.24377656850056187</v>
      </c>
      <c r="AP53" s="13">
        <f t="shared" si="10"/>
        <v>0.24377656850056187</v>
      </c>
      <c r="AQ53" s="13">
        <f t="shared" si="11"/>
        <v>0.74954379355139811</v>
      </c>
      <c r="AR53" s="13">
        <f t="shared" si="12"/>
        <v>0.19612244897959177</v>
      </c>
      <c r="AS53" s="14">
        <f t="shared" si="13"/>
        <v>0.66547512564869227</v>
      </c>
    </row>
    <row r="54" spans="1:45" x14ac:dyDescent="0.3">
      <c r="A54" s="15">
        <v>5.2</v>
      </c>
      <c r="O54" s="4">
        <f t="shared" si="14"/>
        <v>0.45714285714285718</v>
      </c>
      <c r="P54" s="4">
        <f t="shared" si="1"/>
        <v>0.60117092539560368</v>
      </c>
      <c r="R54" s="4">
        <f t="shared" si="2"/>
        <v>0.60117092539560368</v>
      </c>
      <c r="S54" s="4">
        <f t="shared" si="3"/>
        <v>0.45714285714285718</v>
      </c>
      <c r="T54" s="4">
        <f t="shared" si="4"/>
        <v>0.54285714285714282</v>
      </c>
      <c r="U54" s="4">
        <f t="shared" si="5"/>
        <v>0.39882907460439632</v>
      </c>
      <c r="V54" s="11">
        <f t="shared" si="6"/>
        <v>0.54285714285714282</v>
      </c>
      <c r="W54" s="12">
        <f t="shared" si="7"/>
        <v>0.45714285714285718</v>
      </c>
      <c r="X54" s="12">
        <f t="shared" si="8"/>
        <v>0.54285714285714282</v>
      </c>
      <c r="AO54" s="13">
        <f t="shared" si="9"/>
        <v>0.27482099446656172</v>
      </c>
      <c r="AP54" s="13">
        <f t="shared" si="10"/>
        <v>0.27482099446656172</v>
      </c>
      <c r="AQ54" s="13">
        <f t="shared" si="11"/>
        <v>0.78349278807189904</v>
      </c>
      <c r="AR54" s="13">
        <f t="shared" si="12"/>
        <v>0.20897959183673473</v>
      </c>
      <c r="AS54" s="14">
        <f t="shared" si="13"/>
        <v>0.67612340378281333</v>
      </c>
    </row>
    <row r="55" spans="1:45" x14ac:dyDescent="0.3">
      <c r="A55" s="15">
        <v>5.3</v>
      </c>
      <c r="O55" s="4">
        <f t="shared" si="14"/>
        <v>0.47142857142857142</v>
      </c>
      <c r="P55" s="4">
        <f t="shared" si="1"/>
        <v>0.65105784531108601</v>
      </c>
      <c r="R55" s="4">
        <f t="shared" si="2"/>
        <v>0.65105784531108601</v>
      </c>
      <c r="S55" s="4">
        <f t="shared" si="3"/>
        <v>0.47142857142857142</v>
      </c>
      <c r="T55" s="4">
        <f t="shared" si="4"/>
        <v>0.52857142857142858</v>
      </c>
      <c r="U55" s="4">
        <f t="shared" si="5"/>
        <v>0.34894215468891399</v>
      </c>
      <c r="V55" s="11">
        <f t="shared" si="6"/>
        <v>0.52857142857142858</v>
      </c>
      <c r="W55" s="12">
        <f t="shared" si="7"/>
        <v>0.47142857142857142</v>
      </c>
      <c r="X55" s="12">
        <f t="shared" si="8"/>
        <v>0.52857142857142858</v>
      </c>
      <c r="AO55" s="13">
        <f t="shared" si="9"/>
        <v>0.30692726993236913</v>
      </c>
      <c r="AP55" s="13">
        <f t="shared" si="10"/>
        <v>0.30692726993236913</v>
      </c>
      <c r="AQ55" s="13">
        <f t="shared" si="11"/>
        <v>0.81555914680728825</v>
      </c>
      <c r="AR55" s="13">
        <f t="shared" si="12"/>
        <v>0.22224489795918367</v>
      </c>
      <c r="AS55" s="14">
        <f t="shared" si="13"/>
        <v>0.68660656232559514</v>
      </c>
    </row>
    <row r="56" spans="1:45" x14ac:dyDescent="0.3">
      <c r="A56" s="15">
        <v>5.4</v>
      </c>
      <c r="O56" s="4">
        <f t="shared" si="14"/>
        <v>0.48571428571428577</v>
      </c>
      <c r="P56" s="4">
        <f t="shared" si="1"/>
        <v>0.69907229820388561</v>
      </c>
      <c r="R56" s="4">
        <f t="shared" si="2"/>
        <v>0.69907229820388561</v>
      </c>
      <c r="S56" s="4">
        <f t="shared" si="3"/>
        <v>0.48571428571428577</v>
      </c>
      <c r="T56" s="4">
        <f t="shared" si="4"/>
        <v>0.51428571428571423</v>
      </c>
      <c r="U56" s="4">
        <f t="shared" si="5"/>
        <v>0.30092770179611439</v>
      </c>
      <c r="V56" s="11">
        <f t="shared" si="6"/>
        <v>0.51428571428571423</v>
      </c>
      <c r="W56" s="12">
        <f t="shared" si="7"/>
        <v>0.48571428571428577</v>
      </c>
      <c r="X56" s="12">
        <f t="shared" si="8"/>
        <v>0.51428571428571423</v>
      </c>
      <c r="AO56" s="13">
        <f t="shared" si="9"/>
        <v>0.33954940198474448</v>
      </c>
      <c r="AP56" s="13">
        <f t="shared" si="10"/>
        <v>0.33954940198474448</v>
      </c>
      <c r="AQ56" s="13">
        <f t="shared" si="11"/>
        <v>0.84523718193342701</v>
      </c>
      <c r="AR56" s="13">
        <f t="shared" si="12"/>
        <v>0.23591836734693883</v>
      </c>
      <c r="AS56" s="14">
        <f t="shared" si="13"/>
        <v>0.6969320524371696</v>
      </c>
    </row>
    <row r="57" spans="1:45" x14ac:dyDescent="0.3">
      <c r="A57" s="15">
        <v>5.5</v>
      </c>
      <c r="O57" s="4">
        <f t="shared" si="14"/>
        <v>0.5</v>
      </c>
      <c r="P57" s="4">
        <f t="shared" si="1"/>
        <v>0.74426418895877866</v>
      </c>
      <c r="R57" s="4">
        <f t="shared" si="2"/>
        <v>0.74426418895877866</v>
      </c>
      <c r="S57" s="4">
        <f t="shared" si="3"/>
        <v>0.5</v>
      </c>
      <c r="T57" s="4">
        <f t="shared" si="4"/>
        <v>0.5</v>
      </c>
      <c r="U57" s="4">
        <f t="shared" si="5"/>
        <v>0.25573581104122134</v>
      </c>
      <c r="V57" s="11">
        <f t="shared" si="6"/>
        <v>0.5</v>
      </c>
      <c r="W57" s="12">
        <f t="shared" si="7"/>
        <v>0.5</v>
      </c>
      <c r="X57" s="12">
        <f t="shared" si="8"/>
        <v>0.5</v>
      </c>
      <c r="AO57" s="13">
        <f t="shared" si="9"/>
        <v>0.37213209447938933</v>
      </c>
      <c r="AP57" s="13">
        <f t="shared" si="10"/>
        <v>0.37213209447938933</v>
      </c>
      <c r="AQ57" s="13">
        <f t="shared" si="11"/>
        <v>0.87213209447938933</v>
      </c>
      <c r="AR57" s="13">
        <f t="shared" si="12"/>
        <v>0.25</v>
      </c>
      <c r="AS57" s="14">
        <f t="shared" si="13"/>
        <v>0.70710678118654757</v>
      </c>
    </row>
    <row r="58" spans="1:45" x14ac:dyDescent="0.3">
      <c r="A58" s="15">
        <v>5.6</v>
      </c>
      <c r="O58" s="4">
        <f t="shared" si="14"/>
        <v>0.51428571428571423</v>
      </c>
      <c r="P58" s="4">
        <f t="shared" si="1"/>
        <v>0.7858604683671826</v>
      </c>
      <c r="R58" s="4">
        <f t="shared" si="2"/>
        <v>0.7858604683671826</v>
      </c>
      <c r="S58" s="4">
        <f t="shared" si="3"/>
        <v>0.51428571428571423</v>
      </c>
      <c r="T58" s="4">
        <f t="shared" si="4"/>
        <v>0.48571428571428577</v>
      </c>
      <c r="U58" s="4">
        <f t="shared" si="5"/>
        <v>0.2141395316328174</v>
      </c>
      <c r="V58" s="11">
        <f t="shared" si="6"/>
        <v>0.48571428571428577</v>
      </c>
      <c r="W58" s="12">
        <f t="shared" si="7"/>
        <v>0.48571428571428577</v>
      </c>
      <c r="X58" s="12">
        <f t="shared" si="8"/>
        <v>0.51428571428571423</v>
      </c>
      <c r="AO58" s="13">
        <f t="shared" si="9"/>
        <v>0.40415681230312245</v>
      </c>
      <c r="AP58" s="13">
        <f t="shared" si="10"/>
        <v>0.40415681230312245</v>
      </c>
      <c r="AQ58" s="13">
        <f t="shared" si="11"/>
        <v>0.89598937034977433</v>
      </c>
      <c r="AR58" s="13">
        <f t="shared" si="12"/>
        <v>0.2644897959183673</v>
      </c>
      <c r="AS58" s="14">
        <f t="shared" si="13"/>
        <v>0.71713716560063612</v>
      </c>
    </row>
    <row r="59" spans="1:45" x14ac:dyDescent="0.3">
      <c r="A59" s="15">
        <v>5.7</v>
      </c>
      <c r="C59" s="47"/>
      <c r="D59" s="47"/>
      <c r="O59" s="4">
        <f t="shared" si="14"/>
        <v>0.52857142857142858</v>
      </c>
      <c r="P59" s="4">
        <f t="shared" si="1"/>
        <v>0.82331569151594863</v>
      </c>
      <c r="R59" s="4">
        <f t="shared" si="2"/>
        <v>0.82331569151594863</v>
      </c>
      <c r="S59" s="4">
        <f t="shared" si="3"/>
        <v>0.52857142857142858</v>
      </c>
      <c r="T59" s="4">
        <f t="shared" si="4"/>
        <v>0.47142857142857142</v>
      </c>
      <c r="U59" s="4">
        <f t="shared" si="5"/>
        <v>0.17668430848405137</v>
      </c>
      <c r="V59" s="11">
        <f t="shared" si="6"/>
        <v>0.47142857142857142</v>
      </c>
      <c r="W59" s="12">
        <f t="shared" si="7"/>
        <v>0.47142857142857142</v>
      </c>
      <c r="X59" s="12">
        <f t="shared" si="8"/>
        <v>0.52857142857142858</v>
      </c>
      <c r="AO59" s="13">
        <f t="shared" si="9"/>
        <v>0.43518115122985856</v>
      </c>
      <c r="AP59" s="13">
        <f t="shared" si="10"/>
        <v>0.43518115122985856</v>
      </c>
      <c r="AQ59" s="13">
        <f t="shared" si="11"/>
        <v>0.91670596885751865</v>
      </c>
      <c r="AR59" s="13">
        <f t="shared" si="12"/>
        <v>0.27938775510204084</v>
      </c>
      <c r="AS59" s="14">
        <f t="shared" si="13"/>
        <v>0.72702917999996985</v>
      </c>
    </row>
    <row r="60" spans="1:45" x14ac:dyDescent="0.3">
      <c r="A60" s="15">
        <v>5.8</v>
      </c>
      <c r="C60" s="7"/>
      <c r="D60" s="7"/>
      <c r="O60" s="4">
        <f t="shared" si="14"/>
        <v>0.54285714285714282</v>
      </c>
      <c r="P60" s="4">
        <f t="shared" si="1"/>
        <v>0.85633142684271546</v>
      </c>
      <c r="R60" s="4">
        <f t="shared" si="2"/>
        <v>0.85633142684271546</v>
      </c>
      <c r="S60" s="4">
        <f t="shared" si="3"/>
        <v>0.54285714285714282</v>
      </c>
      <c r="T60" s="4">
        <f t="shared" si="4"/>
        <v>0.45714285714285718</v>
      </c>
      <c r="U60" s="4">
        <f t="shared" si="5"/>
        <v>0.14366857315728454</v>
      </c>
      <c r="V60" s="11">
        <f t="shared" si="6"/>
        <v>0.45714285714285718</v>
      </c>
      <c r="W60" s="12">
        <f t="shared" si="7"/>
        <v>0.45714285714285718</v>
      </c>
      <c r="X60" s="12">
        <f t="shared" si="8"/>
        <v>0.54285714285714282</v>
      </c>
      <c r="AO60" s="13">
        <f t="shared" si="9"/>
        <v>0.46486563171461692</v>
      </c>
      <c r="AP60" s="13">
        <f t="shared" si="10"/>
        <v>0.46486563171461692</v>
      </c>
      <c r="AQ60" s="13">
        <f t="shared" si="11"/>
        <v>0.93432293798524135</v>
      </c>
      <c r="AR60" s="13">
        <f t="shared" si="12"/>
        <v>0.29469387755102039</v>
      </c>
      <c r="AS60" s="14">
        <f t="shared" si="13"/>
        <v>0.73678839761300718</v>
      </c>
    </row>
    <row r="61" spans="1:45" x14ac:dyDescent="0.3">
      <c r="A61" s="15">
        <v>5.9</v>
      </c>
      <c r="C61" s="7"/>
      <c r="D61" s="7"/>
      <c r="O61" s="4">
        <f t="shared" si="14"/>
        <v>0.55714285714285716</v>
      </c>
      <c r="P61" s="4">
        <f t="shared" si="1"/>
        <v>0.88484546418411936</v>
      </c>
      <c r="R61" s="4">
        <f t="shared" si="2"/>
        <v>0.88484546418411936</v>
      </c>
      <c r="S61" s="4">
        <f t="shared" si="3"/>
        <v>0.55714285714285716</v>
      </c>
      <c r="T61" s="4">
        <f t="shared" si="4"/>
        <v>0.44285714285714284</v>
      </c>
      <c r="U61" s="4">
        <f t="shared" si="5"/>
        <v>0.11515453581588064</v>
      </c>
      <c r="V61" s="11">
        <f t="shared" si="6"/>
        <v>0.44285714285714284</v>
      </c>
      <c r="W61" s="12">
        <f t="shared" si="7"/>
        <v>0.44285714285714284</v>
      </c>
      <c r="X61" s="12">
        <f t="shared" si="8"/>
        <v>0.55714285714285716</v>
      </c>
      <c r="AO61" s="13">
        <f t="shared" si="9"/>
        <v>0.49298533004543793</v>
      </c>
      <c r="AP61" s="13">
        <f t="shared" si="10"/>
        <v>0.49298533004543793</v>
      </c>
      <c r="AQ61" s="13">
        <f t="shared" si="11"/>
        <v>0.94900299128153853</v>
      </c>
      <c r="AR61" s="13">
        <f t="shared" si="12"/>
        <v>0.31040816326530613</v>
      </c>
      <c r="AS61" s="14">
        <f t="shared" si="13"/>
        <v>0.74642002729217893</v>
      </c>
    </row>
    <row r="62" spans="1:45" x14ac:dyDescent="0.3">
      <c r="A62" s="15">
        <v>6</v>
      </c>
      <c r="O62" s="4">
        <f t="shared" si="14"/>
        <v>0.5714285714285714</v>
      </c>
      <c r="P62" s="4">
        <f t="shared" si="1"/>
        <v>0.9089976004549426</v>
      </c>
      <c r="R62" s="4">
        <f t="shared" si="2"/>
        <v>0.9089976004549426</v>
      </c>
      <c r="S62" s="4">
        <f t="shared" si="3"/>
        <v>0.5714285714285714</v>
      </c>
      <c r="T62" s="4">
        <f t="shared" si="4"/>
        <v>0.4285714285714286</v>
      </c>
      <c r="U62" s="4">
        <f t="shared" si="5"/>
        <v>9.10023995450574E-2</v>
      </c>
      <c r="V62" s="11">
        <f t="shared" si="6"/>
        <v>0.4285714285714286</v>
      </c>
      <c r="W62" s="12">
        <f t="shared" si="7"/>
        <v>0.4285714285714286</v>
      </c>
      <c r="X62" s="12">
        <f t="shared" si="8"/>
        <v>0.5714285714285714</v>
      </c>
      <c r="AO62" s="13">
        <f t="shared" si="9"/>
        <v>0.51942720025996714</v>
      </c>
      <c r="AP62" s="13">
        <f t="shared" si="10"/>
        <v>0.51942720025996714</v>
      </c>
      <c r="AQ62" s="13">
        <f t="shared" si="11"/>
        <v>0.96099897162354697</v>
      </c>
      <c r="AR62" s="13">
        <f t="shared" si="12"/>
        <v>0.32653061224489793</v>
      </c>
      <c r="AS62" s="14">
        <f t="shared" si="13"/>
        <v>0.7559289460184544</v>
      </c>
    </row>
    <row r="63" spans="1:45" x14ac:dyDescent="0.3">
      <c r="A63" s="15">
        <v>6.1</v>
      </c>
      <c r="O63" s="4">
        <f t="shared" si="14"/>
        <v>0.58571428571428563</v>
      </c>
      <c r="P63" s="4">
        <f t="shared" si="1"/>
        <v>0.92908175431182782</v>
      </c>
      <c r="R63" s="4">
        <f t="shared" si="2"/>
        <v>0.92908175431182782</v>
      </c>
      <c r="S63" s="4">
        <f t="shared" si="3"/>
        <v>0.58571428571428563</v>
      </c>
      <c r="T63" s="4">
        <f t="shared" si="4"/>
        <v>0.41428571428571437</v>
      </c>
      <c r="U63" s="4">
        <f t="shared" si="5"/>
        <v>7.0918245688172177E-2</v>
      </c>
      <c r="V63" s="11">
        <f t="shared" si="6"/>
        <v>0.41428571428571437</v>
      </c>
      <c r="W63" s="12">
        <f t="shared" si="7"/>
        <v>0.41428571428571437</v>
      </c>
      <c r="X63" s="12">
        <f t="shared" si="8"/>
        <v>0.58571428571428563</v>
      </c>
      <c r="AO63" s="13">
        <f t="shared" si="9"/>
        <v>0.54417645609692766</v>
      </c>
      <c r="AP63" s="13">
        <f t="shared" si="10"/>
        <v>0.54417645609692766</v>
      </c>
      <c r="AQ63" s="13">
        <f t="shared" si="11"/>
        <v>0.9706195839291859</v>
      </c>
      <c r="AR63" s="13">
        <f t="shared" si="12"/>
        <v>0.34306122448979581</v>
      </c>
      <c r="AS63" s="14">
        <f t="shared" si="13"/>
        <v>0.76531972777022128</v>
      </c>
    </row>
    <row r="64" spans="1:45" x14ac:dyDescent="0.3">
      <c r="A64" s="15">
        <v>6.2</v>
      </c>
      <c r="O64" s="4">
        <f t="shared" si="14"/>
        <v>0.6</v>
      </c>
      <c r="P64" s="4">
        <f t="shared" si="1"/>
        <v>0.94549414412456567</v>
      </c>
      <c r="R64" s="4">
        <f t="shared" si="2"/>
        <v>0.94549414412456567</v>
      </c>
      <c r="S64" s="4">
        <f t="shared" si="3"/>
        <v>0.6</v>
      </c>
      <c r="T64" s="4">
        <f t="shared" si="4"/>
        <v>0.4</v>
      </c>
      <c r="U64" s="4">
        <f t="shared" si="5"/>
        <v>5.4505855875434328E-2</v>
      </c>
      <c r="V64" s="11">
        <f t="shared" si="6"/>
        <v>0.4</v>
      </c>
      <c r="W64" s="12">
        <f t="shared" si="7"/>
        <v>0.4</v>
      </c>
      <c r="X64" s="12">
        <f t="shared" si="8"/>
        <v>0.6</v>
      </c>
      <c r="AO64" s="13">
        <f t="shared" si="9"/>
        <v>0.5672964864747394</v>
      </c>
      <c r="AP64" s="13">
        <f t="shared" si="10"/>
        <v>0.5672964864747394</v>
      </c>
      <c r="AQ64" s="13">
        <f t="shared" si="11"/>
        <v>0.97819765764982636</v>
      </c>
      <c r="AR64" s="13">
        <f t="shared" si="12"/>
        <v>0.36</v>
      </c>
      <c r="AS64" s="14">
        <f t="shared" si="13"/>
        <v>0.7745966692414834</v>
      </c>
    </row>
    <row r="65" spans="1:45" x14ac:dyDescent="0.3">
      <c r="A65" s="15">
        <v>6.3</v>
      </c>
      <c r="O65" s="4">
        <f t="shared" si="14"/>
        <v>0.61428571428571421</v>
      </c>
      <c r="P65" s="4">
        <f t="shared" si="1"/>
        <v>0.95868514976803509</v>
      </c>
      <c r="R65" s="4">
        <f t="shared" si="2"/>
        <v>0.95868514976803509</v>
      </c>
      <c r="S65" s="4">
        <f t="shared" si="3"/>
        <v>0.61428571428571421</v>
      </c>
      <c r="T65" s="4">
        <f t="shared" si="4"/>
        <v>0.38571428571428579</v>
      </c>
      <c r="U65" s="4">
        <f t="shared" si="5"/>
        <v>4.1314850231964906E-2</v>
      </c>
      <c r="V65" s="11">
        <f t="shared" si="6"/>
        <v>0.38571428571428579</v>
      </c>
      <c r="W65" s="12">
        <f t="shared" si="7"/>
        <v>0.38571428571428579</v>
      </c>
      <c r="X65" s="12">
        <f t="shared" si="8"/>
        <v>0.61428571428571421</v>
      </c>
      <c r="AO65" s="13">
        <f t="shared" si="9"/>
        <v>0.58890659200036433</v>
      </c>
      <c r="AP65" s="13">
        <f t="shared" si="10"/>
        <v>0.58890659200036433</v>
      </c>
      <c r="AQ65" s="13">
        <f t="shared" si="11"/>
        <v>0.98406427205338487</v>
      </c>
      <c r="AR65" s="13">
        <f t="shared" si="12"/>
        <v>0.37734693877551012</v>
      </c>
      <c r="AS65" s="14">
        <f t="shared" si="13"/>
        <v>0.78376381281972585</v>
      </c>
    </row>
    <row r="66" spans="1:45" x14ac:dyDescent="0.3">
      <c r="A66" s="15">
        <v>6.4</v>
      </c>
      <c r="O66" s="4">
        <f t="shared" si="14"/>
        <v>0.62857142857142867</v>
      </c>
      <c r="P66" s="4">
        <f t="shared" ref="P66:P129" si="15">1/(1+ABS((A66-$D$19)/$D$17)^(2*$D$18))</f>
        <v>0.96911950952197168</v>
      </c>
      <c r="R66" s="4">
        <f t="shared" ref="R66:R129" si="16">MAX(O66,P66)</f>
        <v>0.96911950952197168</v>
      </c>
      <c r="S66" s="4">
        <f t="shared" ref="S66:S129" si="17">MIN(O66,P66)</f>
        <v>0.62857142857142867</v>
      </c>
      <c r="T66" s="4">
        <f t="shared" ref="T66:T129" si="18">1-O66</f>
        <v>0.37142857142857133</v>
      </c>
      <c r="U66" s="4">
        <f t="shared" ref="U66:U129" si="19">MIN(O66,1-P66)</f>
        <v>3.0880490478028322E-2</v>
      </c>
      <c r="V66" s="11">
        <f t="shared" ref="V66:V129" si="20">MAX(MIN(1-O66,P66),MIN(O66,1-P66))</f>
        <v>0.37142857142857133</v>
      </c>
      <c r="W66" s="12">
        <f t="shared" ref="W66:W129" si="21">MIN(O66,1-O66)</f>
        <v>0.37142857142857133</v>
      </c>
      <c r="X66" s="12">
        <f t="shared" ref="X66:X129" si="22">MAX(O66,1-O66)</f>
        <v>0.62857142857142867</v>
      </c>
      <c r="AO66" s="13">
        <f t="shared" ref="AO66:AO129" si="23">O66*P66</f>
        <v>0.60916083455666803</v>
      </c>
      <c r="AP66" s="13">
        <f t="shared" ref="AP66:AP129" si="24">AO66/MAX($AO$2:$AO$202)</f>
        <v>0.60916083455666803</v>
      </c>
      <c r="AQ66" s="13">
        <f t="shared" ref="AQ66:AQ129" si="25">O66+P66-O66*P66</f>
        <v>0.98853010353673232</v>
      </c>
      <c r="AR66" s="13">
        <f t="shared" ref="AR66:AR129" si="26">O66^2</f>
        <v>0.39510204081632666</v>
      </c>
      <c r="AS66" s="14">
        <f t="shared" ref="AS66:AS129" si="27">O66^(1/2)</f>
        <v>0.79282496717209194</v>
      </c>
    </row>
    <row r="67" spans="1:45" x14ac:dyDescent="0.3">
      <c r="A67" s="15">
        <v>6.5</v>
      </c>
      <c r="O67" s="4">
        <f t="shared" si="14"/>
        <v>0.6428571428571429</v>
      </c>
      <c r="P67" s="4">
        <f t="shared" si="15"/>
        <v>0.97724670213336673</v>
      </c>
      <c r="R67" s="4">
        <f t="shared" si="16"/>
        <v>0.97724670213336673</v>
      </c>
      <c r="S67" s="4">
        <f t="shared" si="17"/>
        <v>0.6428571428571429</v>
      </c>
      <c r="T67" s="4">
        <f t="shared" si="18"/>
        <v>0.3571428571428571</v>
      </c>
      <c r="U67" s="4">
        <f t="shared" si="19"/>
        <v>2.2753297866633271E-2</v>
      </c>
      <c r="V67" s="11">
        <f t="shared" si="20"/>
        <v>0.3571428571428571</v>
      </c>
      <c r="W67" s="12">
        <f t="shared" si="21"/>
        <v>0.3571428571428571</v>
      </c>
      <c r="X67" s="12">
        <f t="shared" si="22"/>
        <v>0.6428571428571429</v>
      </c>
      <c r="AO67" s="13">
        <f t="shared" si="23"/>
        <v>0.62823002280002149</v>
      </c>
      <c r="AP67" s="13">
        <f t="shared" si="24"/>
        <v>0.62823002280002149</v>
      </c>
      <c r="AQ67" s="13">
        <f t="shared" si="25"/>
        <v>0.99187382219048814</v>
      </c>
      <c r="AR67" s="13">
        <f t="shared" si="26"/>
        <v>0.41326530612244905</v>
      </c>
      <c r="AS67" s="14">
        <f t="shared" si="27"/>
        <v>0.80178372573727319</v>
      </c>
    </row>
    <row r="68" spans="1:45" x14ac:dyDescent="0.3">
      <c r="A68" s="15">
        <v>6.6</v>
      </c>
      <c r="O68" s="4">
        <f t="shared" si="14"/>
        <v>0.65714285714285714</v>
      </c>
      <c r="P68" s="4">
        <f t="shared" si="15"/>
        <v>0.98348129088135039</v>
      </c>
      <c r="R68" s="4">
        <f t="shared" si="16"/>
        <v>0.98348129088135039</v>
      </c>
      <c r="S68" s="4">
        <f t="shared" si="17"/>
        <v>0.65714285714285714</v>
      </c>
      <c r="T68" s="4">
        <f t="shared" si="18"/>
        <v>0.34285714285714286</v>
      </c>
      <c r="U68" s="4">
        <f t="shared" si="19"/>
        <v>1.651870911864961E-2</v>
      </c>
      <c r="V68" s="11">
        <f t="shared" si="20"/>
        <v>0.34285714285714286</v>
      </c>
      <c r="W68" s="12">
        <f t="shared" si="21"/>
        <v>0.34285714285714286</v>
      </c>
      <c r="X68" s="12">
        <f t="shared" si="22"/>
        <v>0.65714285714285714</v>
      </c>
      <c r="AO68" s="13">
        <f t="shared" si="23"/>
        <v>0.64628770543631597</v>
      </c>
      <c r="AP68" s="13">
        <f t="shared" si="24"/>
        <v>0.64628770543631597</v>
      </c>
      <c r="AQ68" s="13">
        <f t="shared" si="25"/>
        <v>0.99433644258789144</v>
      </c>
      <c r="AR68" s="13">
        <f t="shared" si="26"/>
        <v>0.43183673469387757</v>
      </c>
      <c r="AS68" s="14">
        <f t="shared" si="27"/>
        <v>0.81064348337777759</v>
      </c>
    </row>
    <row r="69" spans="1:45" x14ac:dyDescent="0.3">
      <c r="A69" s="15">
        <v>6.7</v>
      </c>
      <c r="O69" s="4">
        <f t="shared" si="14"/>
        <v>0.67142857142857149</v>
      </c>
      <c r="P69" s="4">
        <f t="shared" si="15"/>
        <v>0.98819179185987194</v>
      </c>
      <c r="R69" s="4">
        <f t="shared" si="16"/>
        <v>0.98819179185987194</v>
      </c>
      <c r="S69" s="4">
        <f t="shared" si="17"/>
        <v>0.67142857142857149</v>
      </c>
      <c r="T69" s="4">
        <f t="shared" si="18"/>
        <v>0.32857142857142851</v>
      </c>
      <c r="U69" s="4">
        <f t="shared" si="19"/>
        <v>1.1808208140128063E-2</v>
      </c>
      <c r="V69" s="11">
        <f t="shared" si="20"/>
        <v>0.32857142857142851</v>
      </c>
      <c r="W69" s="12">
        <f t="shared" si="21"/>
        <v>0.32857142857142851</v>
      </c>
      <c r="X69" s="12">
        <f t="shared" si="22"/>
        <v>0.67142857142857149</v>
      </c>
      <c r="AO69" s="13">
        <f t="shared" si="23"/>
        <v>0.66350020310591407</v>
      </c>
      <c r="AP69" s="13">
        <f t="shared" si="24"/>
        <v>0.66350020310591407</v>
      </c>
      <c r="AQ69" s="13">
        <f t="shared" si="25"/>
        <v>0.99612016018252936</v>
      </c>
      <c r="AR69" s="13">
        <f t="shared" si="26"/>
        <v>0.45081632653061232</v>
      </c>
      <c r="AS69" s="14">
        <f t="shared" si="27"/>
        <v>0.8194074514114279</v>
      </c>
    </row>
    <row r="70" spans="1:45" x14ac:dyDescent="0.3">
      <c r="A70" s="15">
        <v>6.8</v>
      </c>
      <c r="O70" s="4">
        <f t="shared" si="14"/>
        <v>0.68571428571428572</v>
      </c>
      <c r="P70" s="4">
        <f t="shared" si="15"/>
        <v>0.99169613771977994</v>
      </c>
      <c r="R70" s="4">
        <f t="shared" si="16"/>
        <v>0.99169613771977994</v>
      </c>
      <c r="S70" s="4">
        <f t="shared" si="17"/>
        <v>0.68571428571428572</v>
      </c>
      <c r="T70" s="4">
        <f t="shared" si="18"/>
        <v>0.31428571428571428</v>
      </c>
      <c r="U70" s="4">
        <f t="shared" si="19"/>
        <v>8.3038622802200646E-3</v>
      </c>
      <c r="V70" s="11">
        <f t="shared" si="20"/>
        <v>0.31428571428571428</v>
      </c>
      <c r="W70" s="12">
        <f t="shared" si="21"/>
        <v>0.31428571428571428</v>
      </c>
      <c r="X70" s="12">
        <f t="shared" si="22"/>
        <v>0.68571428571428572</v>
      </c>
      <c r="AO70" s="13">
        <f t="shared" si="23"/>
        <v>0.68002020872213487</v>
      </c>
      <c r="AP70" s="13">
        <f t="shared" si="24"/>
        <v>0.68002020872213487</v>
      </c>
      <c r="AQ70" s="13">
        <f t="shared" si="25"/>
        <v>0.99739021471193079</v>
      </c>
      <c r="AR70" s="13">
        <f t="shared" si="26"/>
        <v>0.47020408163265309</v>
      </c>
      <c r="AS70" s="14">
        <f t="shared" si="27"/>
        <v>0.82807867121082501</v>
      </c>
    </row>
    <row r="71" spans="1:45" x14ac:dyDescent="0.3">
      <c r="A71" s="15">
        <v>6.9</v>
      </c>
      <c r="O71" s="4">
        <f t="shared" si="14"/>
        <v>0.70000000000000007</v>
      </c>
      <c r="P71" s="4">
        <f t="shared" si="15"/>
        <v>0.9942618065677149</v>
      </c>
      <c r="R71" s="4">
        <f t="shared" si="16"/>
        <v>0.9942618065677149</v>
      </c>
      <c r="S71" s="4">
        <f t="shared" si="17"/>
        <v>0.70000000000000007</v>
      </c>
      <c r="T71" s="4">
        <f t="shared" si="18"/>
        <v>0.29999999999999993</v>
      </c>
      <c r="U71" s="4">
        <f t="shared" si="19"/>
        <v>5.7381934322850991E-3</v>
      </c>
      <c r="V71" s="11">
        <f t="shared" si="20"/>
        <v>0.29999999999999993</v>
      </c>
      <c r="W71" s="12">
        <f t="shared" si="21"/>
        <v>0.29999999999999993</v>
      </c>
      <c r="X71" s="12">
        <f t="shared" si="22"/>
        <v>0.70000000000000007</v>
      </c>
      <c r="AO71" s="13">
        <f t="shared" si="23"/>
        <v>0.69598326459740045</v>
      </c>
      <c r="AP71" s="13">
        <f t="shared" si="24"/>
        <v>0.69598326459740045</v>
      </c>
      <c r="AQ71" s="13">
        <f t="shared" si="25"/>
        <v>0.9982785419703144</v>
      </c>
      <c r="AR71" s="13">
        <f t="shared" si="26"/>
        <v>0.4900000000000001</v>
      </c>
      <c r="AS71" s="14">
        <f t="shared" si="27"/>
        <v>0.83666002653407556</v>
      </c>
    </row>
    <row r="72" spans="1:45" x14ac:dyDescent="0.3">
      <c r="A72" s="15">
        <v>7</v>
      </c>
      <c r="O72" s="4">
        <f t="shared" si="14"/>
        <v>0.7142857142857143</v>
      </c>
      <c r="P72" s="4">
        <f t="shared" si="15"/>
        <v>0.99610894941634243</v>
      </c>
      <c r="R72" s="4">
        <f t="shared" si="16"/>
        <v>0.99610894941634243</v>
      </c>
      <c r="S72" s="4">
        <f t="shared" si="17"/>
        <v>0.7142857142857143</v>
      </c>
      <c r="T72" s="4">
        <f t="shared" si="18"/>
        <v>0.2857142857142857</v>
      </c>
      <c r="U72" s="4">
        <f t="shared" si="19"/>
        <v>3.8910505836575737E-3</v>
      </c>
      <c r="V72" s="11">
        <f t="shared" si="20"/>
        <v>0.2857142857142857</v>
      </c>
      <c r="W72" s="12">
        <f t="shared" si="21"/>
        <v>0.2857142857142857</v>
      </c>
      <c r="X72" s="12">
        <f t="shared" si="22"/>
        <v>0.7142857142857143</v>
      </c>
      <c r="AO72" s="13">
        <f t="shared" si="23"/>
        <v>0.71150639244024461</v>
      </c>
      <c r="AP72" s="13">
        <f t="shared" si="24"/>
        <v>0.71150639244024461</v>
      </c>
      <c r="AQ72" s="13">
        <f t="shared" si="25"/>
        <v>0.99888827126181223</v>
      </c>
      <c r="AR72" s="13">
        <f t="shared" si="26"/>
        <v>0.51020408163265307</v>
      </c>
      <c r="AS72" s="14">
        <f t="shared" si="27"/>
        <v>0.84515425472851657</v>
      </c>
    </row>
    <row r="73" spans="1:45" x14ac:dyDescent="0.3">
      <c r="A73" s="15">
        <v>7.1</v>
      </c>
      <c r="C73" s="47"/>
      <c r="D73" s="47"/>
      <c r="O73" s="4">
        <f t="shared" si="14"/>
        <v>0.72857142857142854</v>
      </c>
      <c r="P73" s="4">
        <f t="shared" si="15"/>
        <v>0.99741521238135811</v>
      </c>
      <c r="R73" s="4">
        <f t="shared" si="16"/>
        <v>0.99741521238135811</v>
      </c>
      <c r="S73" s="4">
        <f t="shared" si="17"/>
        <v>0.72857142857142854</v>
      </c>
      <c r="T73" s="4">
        <f t="shared" si="18"/>
        <v>0.27142857142857146</v>
      </c>
      <c r="U73" s="4">
        <f t="shared" si="19"/>
        <v>2.5847876186418928E-3</v>
      </c>
      <c r="V73" s="11">
        <f t="shared" si="20"/>
        <v>0.27142857142857146</v>
      </c>
      <c r="W73" s="12">
        <f t="shared" si="21"/>
        <v>0.27142857142857146</v>
      </c>
      <c r="X73" s="12">
        <f t="shared" si="22"/>
        <v>0.72857142857142854</v>
      </c>
      <c r="AO73" s="13">
        <f t="shared" si="23"/>
        <v>0.72668822616356088</v>
      </c>
      <c r="AP73" s="13">
        <f t="shared" si="24"/>
        <v>0.72668822616356088</v>
      </c>
      <c r="AQ73" s="13">
        <f t="shared" si="25"/>
        <v>0.99929841478922576</v>
      </c>
      <c r="AR73" s="13">
        <f t="shared" si="26"/>
        <v>0.53081632653061217</v>
      </c>
      <c r="AS73" s="14">
        <f t="shared" si="27"/>
        <v>0.85356395693083742</v>
      </c>
    </row>
    <row r="74" spans="1:45" x14ac:dyDescent="0.3">
      <c r="A74" s="15">
        <v>7.2</v>
      </c>
      <c r="C74" s="7"/>
      <c r="D74" s="7"/>
      <c r="O74" s="4">
        <f t="shared" ref="O74:O105" si="28">IF(AND((A74&gt;=$D$4),(A74&lt;=$D$5)),1,IF(AND((A74&gt;$D$3),(A74&lt;$D$4)),((A74-$D$3)/($D$4-$D$3)),IF(AND((A74&gt;$D$5),(A74&lt;$D$6)),((A74-$D$6)/($D$5-$D$6)),0)))</f>
        <v>0.74285714285714288</v>
      </c>
      <c r="P74" s="4">
        <f t="shared" si="15"/>
        <v>0.99832131019888715</v>
      </c>
      <c r="R74" s="4">
        <f t="shared" si="16"/>
        <v>0.99832131019888715</v>
      </c>
      <c r="S74" s="4">
        <f t="shared" si="17"/>
        <v>0.74285714285714288</v>
      </c>
      <c r="T74" s="4">
        <f t="shared" si="18"/>
        <v>0.25714285714285712</v>
      </c>
      <c r="U74" s="4">
        <f t="shared" si="19"/>
        <v>1.6786898011128537E-3</v>
      </c>
      <c r="V74" s="11">
        <f t="shared" si="20"/>
        <v>0.25714285714285712</v>
      </c>
      <c r="W74" s="12">
        <f t="shared" si="21"/>
        <v>0.25714285714285712</v>
      </c>
      <c r="X74" s="12">
        <f t="shared" si="22"/>
        <v>0.74285714285714288</v>
      </c>
      <c r="AO74" s="13">
        <f t="shared" si="23"/>
        <v>0.74161011614774475</v>
      </c>
      <c r="AP74" s="13">
        <f t="shared" si="24"/>
        <v>0.74161011614774475</v>
      </c>
      <c r="AQ74" s="13">
        <f t="shared" si="25"/>
        <v>0.99956833690828539</v>
      </c>
      <c r="AR74" s="13">
        <f t="shared" si="26"/>
        <v>0.55183673469387762</v>
      </c>
      <c r="AS74" s="14">
        <f t="shared" si="27"/>
        <v>0.86189160737133463</v>
      </c>
    </row>
    <row r="75" spans="1:45" x14ac:dyDescent="0.3">
      <c r="A75" s="15">
        <v>7.3</v>
      </c>
      <c r="C75" s="7"/>
      <c r="D75" s="7"/>
      <c r="O75" s="4">
        <f t="shared" si="28"/>
        <v>0.75714285714285712</v>
      </c>
      <c r="P75" s="4">
        <f t="shared" si="15"/>
        <v>0.99893671566354703</v>
      </c>
      <c r="R75" s="4">
        <f t="shared" si="16"/>
        <v>0.99893671566354703</v>
      </c>
      <c r="S75" s="4">
        <f t="shared" si="17"/>
        <v>0.75714285714285712</v>
      </c>
      <c r="T75" s="4">
        <f t="shared" si="18"/>
        <v>0.24285714285714288</v>
      </c>
      <c r="U75" s="4">
        <f t="shared" si="19"/>
        <v>1.0632843364529743E-3</v>
      </c>
      <c r="V75" s="11">
        <f t="shared" si="20"/>
        <v>0.24285714285714288</v>
      </c>
      <c r="W75" s="12">
        <f t="shared" si="21"/>
        <v>0.24285714285714288</v>
      </c>
      <c r="X75" s="12">
        <f t="shared" si="22"/>
        <v>0.75714285714285712</v>
      </c>
      <c r="AO75" s="13">
        <f t="shared" si="23"/>
        <v>0.75633779900239984</v>
      </c>
      <c r="AP75" s="13">
        <f t="shared" si="24"/>
        <v>0.75633779900239984</v>
      </c>
      <c r="AQ75" s="13">
        <f t="shared" si="25"/>
        <v>0.99974177380400442</v>
      </c>
      <c r="AR75" s="13">
        <f t="shared" si="26"/>
        <v>0.57326530612244897</v>
      </c>
      <c r="AS75" s="14">
        <f t="shared" si="27"/>
        <v>0.870139561876632</v>
      </c>
    </row>
    <row r="76" spans="1:45" x14ac:dyDescent="0.3">
      <c r="A76" s="15">
        <v>7.4</v>
      </c>
      <c r="C76" s="7"/>
      <c r="D76" s="7"/>
      <c r="O76" s="4">
        <f t="shared" si="28"/>
        <v>0.77142857142857146</v>
      </c>
      <c r="P76" s="4">
        <f t="shared" si="15"/>
        <v>0.99934506921543886</v>
      </c>
      <c r="R76" s="4">
        <f t="shared" si="16"/>
        <v>0.99934506921543886</v>
      </c>
      <c r="S76" s="4">
        <f t="shared" si="17"/>
        <v>0.77142857142857146</v>
      </c>
      <c r="T76" s="4">
        <f t="shared" si="18"/>
        <v>0.22857142857142854</v>
      </c>
      <c r="U76" s="4">
        <f t="shared" si="19"/>
        <v>6.5493078456113629E-4</v>
      </c>
      <c r="V76" s="11">
        <f t="shared" si="20"/>
        <v>0.22857142857142854</v>
      </c>
      <c r="W76" s="12">
        <f t="shared" si="21"/>
        <v>0.22857142857142854</v>
      </c>
      <c r="X76" s="12">
        <f t="shared" si="22"/>
        <v>0.77142857142857146</v>
      </c>
      <c r="AO76" s="13">
        <f t="shared" si="23"/>
        <v>0.77092333910905286</v>
      </c>
      <c r="AP76" s="13">
        <f t="shared" si="24"/>
        <v>0.77092333910905286</v>
      </c>
      <c r="AQ76" s="13">
        <f t="shared" si="25"/>
        <v>0.99985030153495758</v>
      </c>
      <c r="AR76" s="13">
        <f t="shared" si="26"/>
        <v>0.59510204081632656</v>
      </c>
      <c r="AS76" s="14">
        <f t="shared" si="27"/>
        <v>0.87831006565367986</v>
      </c>
    </row>
    <row r="77" spans="1:45" x14ac:dyDescent="0.3">
      <c r="A77" s="15">
        <v>7.5</v>
      </c>
      <c r="O77" s="4">
        <f t="shared" si="28"/>
        <v>0.7857142857142857</v>
      </c>
      <c r="P77" s="4">
        <f t="shared" si="15"/>
        <v>0.99960908679851979</v>
      </c>
      <c r="R77" s="4">
        <f t="shared" si="16"/>
        <v>0.99960908679851979</v>
      </c>
      <c r="S77" s="4">
        <f t="shared" si="17"/>
        <v>0.7857142857142857</v>
      </c>
      <c r="T77" s="4">
        <f t="shared" si="18"/>
        <v>0.2142857142857143</v>
      </c>
      <c r="U77" s="4">
        <f t="shared" si="19"/>
        <v>3.9091320148021413E-4</v>
      </c>
      <c r="V77" s="11">
        <f t="shared" si="20"/>
        <v>0.2142857142857143</v>
      </c>
      <c r="W77" s="12">
        <f t="shared" si="21"/>
        <v>0.2142857142857143</v>
      </c>
      <c r="X77" s="12">
        <f t="shared" si="22"/>
        <v>0.7857142857142857</v>
      </c>
      <c r="AO77" s="13">
        <f t="shared" si="23"/>
        <v>0.78540713962740838</v>
      </c>
      <c r="AP77" s="13">
        <f t="shared" si="24"/>
        <v>0.78540713962740838</v>
      </c>
      <c r="AQ77" s="13">
        <f t="shared" si="25"/>
        <v>0.9999162328853971</v>
      </c>
      <c r="AR77" s="13">
        <f t="shared" si="26"/>
        <v>0.61734693877551017</v>
      </c>
      <c r="AS77" s="14">
        <f t="shared" si="27"/>
        <v>0.88640526042791834</v>
      </c>
    </row>
    <row r="78" spans="1:45" x14ac:dyDescent="0.3">
      <c r="A78" s="15">
        <v>7.6</v>
      </c>
      <c r="O78" s="4">
        <f t="shared" si="28"/>
        <v>0.79999999999999993</v>
      </c>
      <c r="P78" s="4">
        <f t="shared" si="15"/>
        <v>0.99977486315894881</v>
      </c>
      <c r="R78" s="4">
        <f t="shared" si="16"/>
        <v>0.99977486315894881</v>
      </c>
      <c r="S78" s="4">
        <f t="shared" si="17"/>
        <v>0.79999999999999993</v>
      </c>
      <c r="T78" s="4">
        <f t="shared" si="18"/>
        <v>0.20000000000000007</v>
      </c>
      <c r="U78" s="4">
        <f t="shared" si="19"/>
        <v>2.2513684105118781E-4</v>
      </c>
      <c r="V78" s="11">
        <f t="shared" si="20"/>
        <v>0.20000000000000007</v>
      </c>
      <c r="W78" s="12">
        <f t="shared" si="21"/>
        <v>0.20000000000000007</v>
      </c>
      <c r="X78" s="12">
        <f t="shared" si="22"/>
        <v>0.79999999999999993</v>
      </c>
      <c r="AO78" s="13">
        <f t="shared" si="23"/>
        <v>0.79981989052715896</v>
      </c>
      <c r="AP78" s="13">
        <f t="shared" si="24"/>
        <v>0.79981989052715896</v>
      </c>
      <c r="AQ78" s="13">
        <f t="shared" si="25"/>
        <v>0.99995497263178978</v>
      </c>
      <c r="AR78" s="13">
        <f t="shared" si="26"/>
        <v>0.6399999999999999</v>
      </c>
      <c r="AS78" s="14">
        <f t="shared" si="27"/>
        <v>0.89442719099991586</v>
      </c>
    </row>
    <row r="79" spans="1:45" x14ac:dyDescent="0.3">
      <c r="A79" s="15">
        <v>7.7</v>
      </c>
      <c r="O79" s="4">
        <f t="shared" si="28"/>
        <v>0.81428571428571428</v>
      </c>
      <c r="P79" s="4">
        <f t="shared" si="15"/>
        <v>0.99987554486097419</v>
      </c>
      <c r="R79" s="4">
        <f t="shared" si="16"/>
        <v>0.99987554486097419</v>
      </c>
      <c r="S79" s="4">
        <f t="shared" si="17"/>
        <v>0.81428571428571428</v>
      </c>
      <c r="T79" s="4">
        <f t="shared" si="18"/>
        <v>0.18571428571428572</v>
      </c>
      <c r="U79" s="4">
        <f t="shared" si="19"/>
        <v>1.2445513902581418E-4</v>
      </c>
      <c r="V79" s="11">
        <f t="shared" si="20"/>
        <v>0.18571428571428572</v>
      </c>
      <c r="W79" s="12">
        <f t="shared" si="21"/>
        <v>0.18571428571428572</v>
      </c>
      <c r="X79" s="12">
        <f t="shared" si="22"/>
        <v>0.81428571428571428</v>
      </c>
      <c r="AO79" s="13">
        <f t="shared" si="23"/>
        <v>0.81418437224393614</v>
      </c>
      <c r="AP79" s="13">
        <f t="shared" si="24"/>
        <v>0.81418437224393614</v>
      </c>
      <c r="AQ79" s="13">
        <f t="shared" si="25"/>
        <v>0.99997688690275233</v>
      </c>
      <c r="AR79" s="13">
        <f t="shared" si="26"/>
        <v>0.66306122448979588</v>
      </c>
      <c r="AS79" s="14">
        <f t="shared" si="27"/>
        <v>0.9023778112773575</v>
      </c>
    </row>
    <row r="80" spans="1:45" x14ac:dyDescent="0.3">
      <c r="A80" s="15">
        <v>7.8</v>
      </c>
      <c r="O80" s="4">
        <f t="shared" si="28"/>
        <v>0.82857142857142851</v>
      </c>
      <c r="P80" s="4">
        <f t="shared" si="15"/>
        <v>0.99993439430438968</v>
      </c>
      <c r="R80" s="4">
        <f t="shared" si="16"/>
        <v>0.99993439430438968</v>
      </c>
      <c r="S80" s="4">
        <f t="shared" si="17"/>
        <v>0.82857142857142851</v>
      </c>
      <c r="T80" s="4">
        <f t="shared" si="18"/>
        <v>0.17142857142857149</v>
      </c>
      <c r="U80" s="4">
        <f t="shared" si="19"/>
        <v>6.5605695610315706E-5</v>
      </c>
      <c r="V80" s="11">
        <f t="shared" si="20"/>
        <v>0.17142857142857149</v>
      </c>
      <c r="W80" s="12">
        <f t="shared" si="21"/>
        <v>0.17142857142857149</v>
      </c>
      <c r="X80" s="12">
        <f t="shared" si="22"/>
        <v>0.82857142857142851</v>
      </c>
      <c r="AO80" s="13">
        <f t="shared" si="23"/>
        <v>0.82851706956649429</v>
      </c>
      <c r="AP80" s="13">
        <f t="shared" si="24"/>
        <v>0.82851706956649429</v>
      </c>
      <c r="AQ80" s="13">
        <f t="shared" si="25"/>
        <v>0.99998875330932391</v>
      </c>
      <c r="AR80" s="13">
        <f t="shared" si="26"/>
        <v>0.68653061224489786</v>
      </c>
      <c r="AS80" s="14">
        <f t="shared" si="27"/>
        <v>0.91025898983279951</v>
      </c>
    </row>
    <row r="81" spans="1:45" x14ac:dyDescent="0.3">
      <c r="A81" s="15">
        <v>7.9</v>
      </c>
      <c r="O81" s="4">
        <f t="shared" si="28"/>
        <v>0.84285714285714286</v>
      </c>
      <c r="P81" s="4">
        <f t="shared" si="15"/>
        <v>0.99996729250032712</v>
      </c>
      <c r="R81" s="4">
        <f t="shared" si="16"/>
        <v>0.99996729250032712</v>
      </c>
      <c r="S81" s="4">
        <f t="shared" si="17"/>
        <v>0.84285714285714286</v>
      </c>
      <c r="T81" s="4">
        <f t="shared" si="18"/>
        <v>0.15714285714285714</v>
      </c>
      <c r="U81" s="4">
        <f t="shared" si="19"/>
        <v>3.2707499672879337E-5</v>
      </c>
      <c r="V81" s="11">
        <f t="shared" si="20"/>
        <v>0.15714285714285714</v>
      </c>
      <c r="W81" s="12">
        <f t="shared" si="21"/>
        <v>0.15714285714285714</v>
      </c>
      <c r="X81" s="12">
        <f t="shared" si="22"/>
        <v>0.84285714285714286</v>
      </c>
      <c r="AO81" s="13">
        <f t="shared" si="23"/>
        <v>0.84282957510741863</v>
      </c>
      <c r="AP81" s="13">
        <f t="shared" si="24"/>
        <v>0.84282957510741863</v>
      </c>
      <c r="AQ81" s="13">
        <f t="shared" si="25"/>
        <v>0.99999486025005124</v>
      </c>
      <c r="AR81" s="13">
        <f t="shared" si="26"/>
        <v>0.71040816326530609</v>
      </c>
      <c r="AS81" s="14">
        <f t="shared" si="27"/>
        <v>0.91807251503197873</v>
      </c>
    </row>
    <row r="82" spans="1:45" x14ac:dyDescent="0.3">
      <c r="A82" s="15">
        <v>8</v>
      </c>
      <c r="O82" s="4">
        <f t="shared" si="28"/>
        <v>0.8571428571428571</v>
      </c>
      <c r="P82" s="4">
        <f t="shared" si="15"/>
        <v>0.99998474144376459</v>
      </c>
      <c r="R82" s="4">
        <f t="shared" si="16"/>
        <v>0.99998474144376459</v>
      </c>
      <c r="S82" s="4">
        <f t="shared" si="17"/>
        <v>0.8571428571428571</v>
      </c>
      <c r="T82" s="4">
        <f t="shared" si="18"/>
        <v>0.1428571428571429</v>
      </c>
      <c r="U82" s="4">
        <f t="shared" si="19"/>
        <v>1.525855623540906E-5</v>
      </c>
      <c r="V82" s="11">
        <f t="shared" si="20"/>
        <v>0.1428571428571429</v>
      </c>
      <c r="W82" s="12">
        <f t="shared" si="21"/>
        <v>0.1428571428571429</v>
      </c>
      <c r="X82" s="12">
        <f t="shared" si="22"/>
        <v>0.8571428571428571</v>
      </c>
      <c r="AO82" s="13">
        <f t="shared" si="23"/>
        <v>0.85712977838036963</v>
      </c>
      <c r="AP82" s="13">
        <f t="shared" si="24"/>
        <v>0.85712977838036963</v>
      </c>
      <c r="AQ82" s="13">
        <f t="shared" si="25"/>
        <v>0.99999782020625216</v>
      </c>
      <c r="AR82" s="13">
        <f t="shared" si="26"/>
        <v>0.73469387755102034</v>
      </c>
      <c r="AS82" s="14">
        <f t="shared" si="27"/>
        <v>0.92582009977255142</v>
      </c>
    </row>
    <row r="83" spans="1:45" x14ac:dyDescent="0.3">
      <c r="A83" s="15">
        <v>8.1</v>
      </c>
      <c r="O83" s="4">
        <f t="shared" si="28"/>
        <v>0.87142857142857133</v>
      </c>
      <c r="P83" s="4">
        <f t="shared" si="15"/>
        <v>0.99999343163478804</v>
      </c>
      <c r="R83" s="4">
        <f t="shared" si="16"/>
        <v>0.99999343163478804</v>
      </c>
      <c r="S83" s="4">
        <f t="shared" si="17"/>
        <v>0.87142857142857133</v>
      </c>
      <c r="T83" s="4">
        <f t="shared" si="18"/>
        <v>0.12857142857142867</v>
      </c>
      <c r="U83" s="4">
        <f t="shared" si="19"/>
        <v>6.5683652119563618E-6</v>
      </c>
      <c r="V83" s="11">
        <f t="shared" si="20"/>
        <v>0.12857142857142867</v>
      </c>
      <c r="W83" s="12">
        <f t="shared" si="21"/>
        <v>0.12857142857142867</v>
      </c>
      <c r="X83" s="12">
        <f t="shared" si="22"/>
        <v>0.87142857142857133</v>
      </c>
      <c r="AO83" s="13">
        <f t="shared" si="23"/>
        <v>0.87142284756745803</v>
      </c>
      <c r="AP83" s="13">
        <f t="shared" si="24"/>
        <v>0.87142284756745803</v>
      </c>
      <c r="AQ83" s="13">
        <f t="shared" si="25"/>
        <v>0.99999915549590124</v>
      </c>
      <c r="AR83" s="13">
        <f t="shared" si="26"/>
        <v>0.7593877551020406</v>
      </c>
      <c r="AS83" s="14">
        <f t="shared" si="27"/>
        <v>0.93350338586883086</v>
      </c>
    </row>
    <row r="84" spans="1:45" x14ac:dyDescent="0.3">
      <c r="A84" s="15">
        <v>8.1999999999999993</v>
      </c>
      <c r="O84" s="4">
        <f t="shared" si="28"/>
        <v>0.88571428571428557</v>
      </c>
      <c r="P84" s="4">
        <f t="shared" si="15"/>
        <v>0.99999744000655355</v>
      </c>
      <c r="R84" s="4">
        <f t="shared" si="16"/>
        <v>0.99999744000655355</v>
      </c>
      <c r="S84" s="4">
        <f t="shared" si="17"/>
        <v>0.88571428571428557</v>
      </c>
      <c r="T84" s="4">
        <f t="shared" si="18"/>
        <v>0.11428571428571443</v>
      </c>
      <c r="U84" s="4">
        <f t="shared" si="19"/>
        <v>2.5599934464493046E-6</v>
      </c>
      <c r="V84" s="11">
        <f t="shared" si="20"/>
        <v>0.11428571428571443</v>
      </c>
      <c r="W84" s="12">
        <f t="shared" si="21"/>
        <v>0.11428571428571443</v>
      </c>
      <c r="X84" s="12">
        <f t="shared" si="22"/>
        <v>0.88571428571428557</v>
      </c>
      <c r="AO84" s="13">
        <f t="shared" si="23"/>
        <v>0.88571201829151869</v>
      </c>
      <c r="AP84" s="13">
        <f t="shared" si="24"/>
        <v>0.88571201829151869</v>
      </c>
      <c r="AQ84" s="13">
        <f t="shared" si="25"/>
        <v>0.99999970742932043</v>
      </c>
      <c r="AR84" s="13">
        <f t="shared" si="26"/>
        <v>0.78448979591836709</v>
      </c>
      <c r="AS84" s="14">
        <f t="shared" si="27"/>
        <v>0.9411239481143201</v>
      </c>
    </row>
    <row r="85" spans="1:45" x14ac:dyDescent="0.3">
      <c r="A85" s="15">
        <v>8.3000000000000007</v>
      </c>
      <c r="O85" s="4">
        <f t="shared" si="28"/>
        <v>0.90000000000000013</v>
      </c>
      <c r="P85" s="4">
        <f t="shared" si="15"/>
        <v>0.99999912036194927</v>
      </c>
      <c r="R85" s="4">
        <f t="shared" si="16"/>
        <v>0.99999912036194927</v>
      </c>
      <c r="S85" s="4">
        <f t="shared" si="17"/>
        <v>0.90000000000000013</v>
      </c>
      <c r="T85" s="4">
        <f t="shared" si="18"/>
        <v>9.9999999999999867E-2</v>
      </c>
      <c r="U85" s="4">
        <f t="shared" si="19"/>
        <v>8.796380507325452E-7</v>
      </c>
      <c r="V85" s="11">
        <f t="shared" si="20"/>
        <v>9.9999999999999867E-2</v>
      </c>
      <c r="W85" s="12">
        <f t="shared" si="21"/>
        <v>9.9999999999999867E-2</v>
      </c>
      <c r="X85" s="12">
        <f t="shared" si="22"/>
        <v>0.90000000000000013</v>
      </c>
      <c r="AO85" s="13">
        <f t="shared" si="23"/>
        <v>0.89999920832575442</v>
      </c>
      <c r="AP85" s="13">
        <f t="shared" si="24"/>
        <v>0.89999920832575442</v>
      </c>
      <c r="AQ85" s="13">
        <f t="shared" si="25"/>
        <v>0.99999991203619509</v>
      </c>
      <c r="AR85" s="13">
        <f t="shared" si="26"/>
        <v>0.81000000000000028</v>
      </c>
      <c r="AS85" s="14">
        <f t="shared" si="27"/>
        <v>0.94868329805051388</v>
      </c>
    </row>
    <row r="86" spans="1:45" x14ac:dyDescent="0.3">
      <c r="A86" s="15">
        <v>8.4</v>
      </c>
      <c r="O86" s="4">
        <f t="shared" si="28"/>
        <v>0.91428571428571437</v>
      </c>
      <c r="P86" s="4">
        <f t="shared" si="15"/>
        <v>0.99999974371100331</v>
      </c>
      <c r="R86" s="4">
        <f t="shared" si="16"/>
        <v>0.99999974371100331</v>
      </c>
      <c r="S86" s="4">
        <f t="shared" si="17"/>
        <v>0.91428571428571437</v>
      </c>
      <c r="T86" s="4">
        <f t="shared" si="18"/>
        <v>8.5714285714285632E-2</v>
      </c>
      <c r="U86" s="4">
        <f t="shared" si="19"/>
        <v>2.5628899669172256E-7</v>
      </c>
      <c r="V86" s="11">
        <f t="shared" si="20"/>
        <v>8.5714285714285632E-2</v>
      </c>
      <c r="W86" s="12">
        <f t="shared" si="21"/>
        <v>8.5714285714285632E-2</v>
      </c>
      <c r="X86" s="12">
        <f t="shared" si="22"/>
        <v>0.91428571428571437</v>
      </c>
      <c r="AO86" s="13">
        <f t="shared" si="23"/>
        <v>0.91428547996434595</v>
      </c>
      <c r="AP86" s="13">
        <f t="shared" si="24"/>
        <v>0.91428547996434595</v>
      </c>
      <c r="AQ86" s="13">
        <f t="shared" si="25"/>
        <v>0.99999997803237173</v>
      </c>
      <c r="AR86" s="13">
        <f t="shared" si="26"/>
        <v>0.83591836734693892</v>
      </c>
      <c r="AS86" s="14">
        <f t="shared" si="27"/>
        <v>0.95618288746751501</v>
      </c>
    </row>
    <row r="87" spans="1:45" x14ac:dyDescent="0.3">
      <c r="A87" s="15">
        <v>8.5</v>
      </c>
      <c r="O87" s="4">
        <f t="shared" si="28"/>
        <v>0.9285714285714286</v>
      </c>
      <c r="P87" s="4">
        <f t="shared" si="15"/>
        <v>0.99999994039535878</v>
      </c>
      <c r="R87" s="4">
        <f t="shared" si="16"/>
        <v>0.99999994039535878</v>
      </c>
      <c r="S87" s="4">
        <f t="shared" si="17"/>
        <v>0.9285714285714286</v>
      </c>
      <c r="T87" s="4">
        <f t="shared" si="18"/>
        <v>7.1428571428571397E-2</v>
      </c>
      <c r="U87" s="4">
        <f t="shared" si="19"/>
        <v>5.9604641222676946E-8</v>
      </c>
      <c r="V87" s="11">
        <f t="shared" si="20"/>
        <v>7.1428571428571397E-2</v>
      </c>
      <c r="W87" s="12">
        <f t="shared" si="21"/>
        <v>7.1428571428571397E-2</v>
      </c>
      <c r="X87" s="12">
        <f t="shared" si="22"/>
        <v>0.9285714285714286</v>
      </c>
      <c r="AO87" s="13">
        <f t="shared" si="23"/>
        <v>0.92857137322426175</v>
      </c>
      <c r="AP87" s="13">
        <f t="shared" si="24"/>
        <v>0.92857137322426175</v>
      </c>
      <c r="AQ87" s="13">
        <f t="shared" si="25"/>
        <v>0.99999999574252563</v>
      </c>
      <c r="AR87" s="13">
        <f t="shared" si="26"/>
        <v>0.86224489795918369</v>
      </c>
      <c r="AS87" s="14">
        <f t="shared" si="27"/>
        <v>0.96362411165943151</v>
      </c>
    </row>
    <row r="88" spans="1:45" x14ac:dyDescent="0.3">
      <c r="A88" s="15">
        <v>8.6</v>
      </c>
      <c r="C88" s="47"/>
      <c r="D88" s="47"/>
      <c r="O88" s="4">
        <f t="shared" si="28"/>
        <v>0.94285714285714284</v>
      </c>
      <c r="P88" s="4">
        <f t="shared" si="15"/>
        <v>0.99999999000000017</v>
      </c>
      <c r="R88" s="4">
        <f t="shared" si="16"/>
        <v>0.99999999000000017</v>
      </c>
      <c r="S88" s="4">
        <f t="shared" si="17"/>
        <v>0.94285714285714284</v>
      </c>
      <c r="T88" s="4">
        <f t="shared" si="18"/>
        <v>5.7142857142857162E-2</v>
      </c>
      <c r="U88" s="4">
        <f t="shared" si="19"/>
        <v>9.9999998282029878E-9</v>
      </c>
      <c r="V88" s="11">
        <f t="shared" si="20"/>
        <v>5.7142857142857162E-2</v>
      </c>
      <c r="W88" s="12">
        <f t="shared" si="21"/>
        <v>5.7142857142857162E-2</v>
      </c>
      <c r="X88" s="12">
        <f t="shared" si="22"/>
        <v>0.94285714285714284</v>
      </c>
      <c r="AO88" s="13">
        <f t="shared" si="23"/>
        <v>0.94285713342857158</v>
      </c>
      <c r="AP88" s="13">
        <f t="shared" si="24"/>
        <v>0.94285713342857158</v>
      </c>
      <c r="AQ88" s="13">
        <f t="shared" si="25"/>
        <v>0.99999999942857154</v>
      </c>
      <c r="AR88" s="13">
        <f t="shared" si="26"/>
        <v>0.88897959183673469</v>
      </c>
      <c r="AS88" s="14">
        <f t="shared" si="27"/>
        <v>0.97100831245522445</v>
      </c>
    </row>
    <row r="89" spans="1:45" x14ac:dyDescent="0.3">
      <c r="A89" s="15">
        <v>8.6999999999999993</v>
      </c>
      <c r="C89" s="7"/>
      <c r="D89" s="7"/>
      <c r="O89" s="4">
        <f t="shared" si="28"/>
        <v>0.95714285714285707</v>
      </c>
      <c r="P89" s="4">
        <f t="shared" si="15"/>
        <v>0.99999999899887082</v>
      </c>
      <c r="R89" s="4">
        <f t="shared" si="16"/>
        <v>0.99999999899887082</v>
      </c>
      <c r="S89" s="4">
        <f t="shared" si="17"/>
        <v>0.95714285714285707</v>
      </c>
      <c r="T89" s="4">
        <f t="shared" si="18"/>
        <v>4.2857142857142927E-2</v>
      </c>
      <c r="U89" s="4">
        <f t="shared" si="19"/>
        <v>1.0011291795564148E-9</v>
      </c>
      <c r="V89" s="11">
        <f t="shared" si="20"/>
        <v>4.2857142857142927E-2</v>
      </c>
      <c r="W89" s="12">
        <f t="shared" si="21"/>
        <v>4.2857142857142927E-2</v>
      </c>
      <c r="X89" s="12">
        <f t="shared" si="22"/>
        <v>0.95714285714285707</v>
      </c>
      <c r="AO89" s="13">
        <f t="shared" si="23"/>
        <v>0.95714285618463346</v>
      </c>
      <c r="AP89" s="13">
        <f t="shared" si="24"/>
        <v>0.95714285618463346</v>
      </c>
      <c r="AQ89" s="13">
        <f t="shared" si="25"/>
        <v>0.99999999995709443</v>
      </c>
      <c r="AR89" s="13">
        <f t="shared" si="26"/>
        <v>0.91612244897959172</v>
      </c>
      <c r="AS89" s="14">
        <f t="shared" si="27"/>
        <v>0.97833678104365318</v>
      </c>
    </row>
    <row r="90" spans="1:45" x14ac:dyDescent="0.3">
      <c r="A90" s="15">
        <v>8.8000000000000007</v>
      </c>
      <c r="C90" s="7"/>
      <c r="D90" s="7"/>
      <c r="O90" s="4">
        <f t="shared" si="28"/>
        <v>0.97142857142857153</v>
      </c>
      <c r="P90" s="4">
        <f t="shared" si="15"/>
        <v>0.99999999996093747</v>
      </c>
      <c r="R90" s="4">
        <f t="shared" si="16"/>
        <v>0.99999999996093747</v>
      </c>
      <c r="S90" s="4">
        <f t="shared" si="17"/>
        <v>0.97142857142857153</v>
      </c>
      <c r="T90" s="4">
        <f t="shared" si="18"/>
        <v>2.857142857142847E-2</v>
      </c>
      <c r="U90" s="4">
        <f t="shared" si="19"/>
        <v>3.9062530987621358E-11</v>
      </c>
      <c r="V90" s="11">
        <f t="shared" si="20"/>
        <v>2.857142857142847E-2</v>
      </c>
      <c r="W90" s="12">
        <f t="shared" si="21"/>
        <v>2.857142857142847E-2</v>
      </c>
      <c r="X90" s="12">
        <f t="shared" si="22"/>
        <v>0.97142857142857153</v>
      </c>
      <c r="AO90" s="13">
        <f t="shared" si="23"/>
        <v>0.97142857139062511</v>
      </c>
      <c r="AP90" s="13">
        <f t="shared" si="24"/>
        <v>0.97142857139062511</v>
      </c>
      <c r="AQ90" s="13">
        <f t="shared" si="25"/>
        <v>0.99999999999888389</v>
      </c>
      <c r="AR90" s="13">
        <f t="shared" si="26"/>
        <v>0.94367346938775531</v>
      </c>
      <c r="AS90" s="14">
        <f t="shared" si="27"/>
        <v>0.98561076060916231</v>
      </c>
    </row>
    <row r="91" spans="1:45" x14ac:dyDescent="0.3">
      <c r="A91" s="15">
        <v>8.9</v>
      </c>
      <c r="C91" s="7"/>
      <c r="D91" s="7"/>
      <c r="O91" s="4">
        <f t="shared" si="28"/>
        <v>0.98571428571428577</v>
      </c>
      <c r="P91" s="4">
        <f t="shared" si="15"/>
        <v>0.99999999999984746</v>
      </c>
      <c r="R91" s="4">
        <f t="shared" si="16"/>
        <v>0.99999999999984746</v>
      </c>
      <c r="S91" s="4">
        <f t="shared" si="17"/>
        <v>0.98571428571428577</v>
      </c>
      <c r="T91" s="4">
        <f t="shared" si="18"/>
        <v>1.4285714285714235E-2</v>
      </c>
      <c r="U91" s="4">
        <f t="shared" si="19"/>
        <v>1.5254464358349651E-13</v>
      </c>
      <c r="V91" s="11">
        <f t="shared" si="20"/>
        <v>1.4285714285714235E-2</v>
      </c>
      <c r="W91" s="12">
        <f t="shared" si="21"/>
        <v>1.4285714285714235E-2</v>
      </c>
      <c r="X91" s="12">
        <f t="shared" si="22"/>
        <v>0.98571428571428577</v>
      </c>
      <c r="AO91" s="13">
        <f t="shared" si="23"/>
        <v>0.98571428571413544</v>
      </c>
      <c r="AP91" s="13">
        <f t="shared" si="24"/>
        <v>0.98571428571413544</v>
      </c>
      <c r="AQ91" s="13">
        <f t="shared" si="25"/>
        <v>0.99999999999999778</v>
      </c>
      <c r="AR91" s="13">
        <f t="shared" si="26"/>
        <v>0.97163265306122459</v>
      </c>
      <c r="AS91" s="14">
        <f t="shared" si="27"/>
        <v>0.99283144879394603</v>
      </c>
    </row>
    <row r="92" spans="1:45" x14ac:dyDescent="0.3">
      <c r="A92" s="15">
        <v>9</v>
      </c>
      <c r="O92" s="4">
        <f t="shared" si="28"/>
        <v>1</v>
      </c>
      <c r="P92" s="4">
        <f t="shared" si="15"/>
        <v>1</v>
      </c>
      <c r="R92" s="4">
        <f t="shared" si="16"/>
        <v>1</v>
      </c>
      <c r="S92" s="4">
        <f t="shared" si="17"/>
        <v>1</v>
      </c>
      <c r="T92" s="4">
        <f t="shared" si="18"/>
        <v>0</v>
      </c>
      <c r="U92" s="4">
        <f t="shared" si="19"/>
        <v>0</v>
      </c>
      <c r="V92" s="11">
        <f t="shared" si="20"/>
        <v>0</v>
      </c>
      <c r="W92" s="12">
        <f t="shared" si="21"/>
        <v>0</v>
      </c>
      <c r="X92" s="12">
        <f t="shared" si="22"/>
        <v>1</v>
      </c>
      <c r="AO92" s="13">
        <f t="shared" si="23"/>
        <v>1</v>
      </c>
      <c r="AP92" s="13">
        <f t="shared" si="24"/>
        <v>1</v>
      </c>
      <c r="AQ92" s="13">
        <f t="shared" si="25"/>
        <v>1</v>
      </c>
      <c r="AR92" s="13">
        <f t="shared" si="26"/>
        <v>1</v>
      </c>
      <c r="AS92" s="14">
        <f t="shared" si="27"/>
        <v>1</v>
      </c>
    </row>
    <row r="93" spans="1:45" x14ac:dyDescent="0.3">
      <c r="A93" s="15">
        <v>9.1</v>
      </c>
      <c r="O93" s="4">
        <f t="shared" si="28"/>
        <v>1</v>
      </c>
      <c r="P93" s="4">
        <f t="shared" si="15"/>
        <v>0.99999999999984746</v>
      </c>
      <c r="R93" s="4">
        <f t="shared" si="16"/>
        <v>1</v>
      </c>
      <c r="S93" s="4">
        <f t="shared" si="17"/>
        <v>0.99999999999984746</v>
      </c>
      <c r="T93" s="4">
        <f t="shared" si="18"/>
        <v>0</v>
      </c>
      <c r="U93" s="4">
        <f t="shared" si="19"/>
        <v>1.5254464358349651E-13</v>
      </c>
      <c r="V93" s="11">
        <f t="shared" si="20"/>
        <v>1.5254464358349651E-13</v>
      </c>
      <c r="W93" s="12">
        <f t="shared" si="21"/>
        <v>0</v>
      </c>
      <c r="X93" s="12">
        <f t="shared" si="22"/>
        <v>1</v>
      </c>
      <c r="AO93" s="13">
        <f t="shared" si="23"/>
        <v>0.99999999999984746</v>
      </c>
      <c r="AP93" s="13">
        <f t="shared" si="24"/>
        <v>0.99999999999984746</v>
      </c>
      <c r="AQ93" s="13">
        <f t="shared" si="25"/>
        <v>1</v>
      </c>
      <c r="AR93" s="13">
        <f t="shared" si="26"/>
        <v>1</v>
      </c>
      <c r="AS93" s="14">
        <f t="shared" si="27"/>
        <v>1</v>
      </c>
    </row>
    <row r="94" spans="1:45" x14ac:dyDescent="0.3">
      <c r="A94" s="15">
        <v>9.1999999999999993</v>
      </c>
      <c r="O94" s="4">
        <f t="shared" si="28"/>
        <v>1</v>
      </c>
      <c r="P94" s="4">
        <f t="shared" si="15"/>
        <v>0.99999999996093747</v>
      </c>
      <c r="R94" s="4">
        <f t="shared" si="16"/>
        <v>1</v>
      </c>
      <c r="S94" s="4">
        <f t="shared" si="17"/>
        <v>0.99999999996093747</v>
      </c>
      <c r="T94" s="4">
        <f t="shared" si="18"/>
        <v>0</v>
      </c>
      <c r="U94" s="4">
        <f t="shared" si="19"/>
        <v>3.9062530987621358E-11</v>
      </c>
      <c r="V94" s="11">
        <f t="shared" si="20"/>
        <v>3.9062530987621358E-11</v>
      </c>
      <c r="W94" s="12">
        <f t="shared" si="21"/>
        <v>0</v>
      </c>
      <c r="X94" s="12">
        <f t="shared" si="22"/>
        <v>1</v>
      </c>
      <c r="AO94" s="13">
        <f t="shared" si="23"/>
        <v>0.99999999996093747</v>
      </c>
      <c r="AP94" s="13">
        <f t="shared" si="24"/>
        <v>0.99999999996093747</v>
      </c>
      <c r="AQ94" s="13">
        <f t="shared" si="25"/>
        <v>1</v>
      </c>
      <c r="AR94" s="13">
        <f t="shared" si="26"/>
        <v>1</v>
      </c>
      <c r="AS94" s="14">
        <f t="shared" si="27"/>
        <v>1</v>
      </c>
    </row>
    <row r="95" spans="1:45" x14ac:dyDescent="0.3">
      <c r="A95" s="15">
        <v>9.3000000000000007</v>
      </c>
      <c r="O95" s="4">
        <f t="shared" si="28"/>
        <v>1</v>
      </c>
      <c r="P95" s="4">
        <f t="shared" si="15"/>
        <v>0.99999999899887082</v>
      </c>
      <c r="R95" s="4">
        <f t="shared" si="16"/>
        <v>1</v>
      </c>
      <c r="S95" s="4">
        <f t="shared" si="17"/>
        <v>0.99999999899887082</v>
      </c>
      <c r="T95" s="4">
        <f t="shared" si="18"/>
        <v>0</v>
      </c>
      <c r="U95" s="4">
        <f t="shared" si="19"/>
        <v>1.0011291795564148E-9</v>
      </c>
      <c r="V95" s="11">
        <f t="shared" si="20"/>
        <v>1.0011291795564148E-9</v>
      </c>
      <c r="W95" s="12">
        <f t="shared" si="21"/>
        <v>0</v>
      </c>
      <c r="X95" s="12">
        <f t="shared" si="22"/>
        <v>1</v>
      </c>
      <c r="AO95" s="13">
        <f t="shared" si="23"/>
        <v>0.99999999899887082</v>
      </c>
      <c r="AP95" s="13">
        <f t="shared" si="24"/>
        <v>0.99999999899887082</v>
      </c>
      <c r="AQ95" s="13">
        <f t="shared" si="25"/>
        <v>1</v>
      </c>
      <c r="AR95" s="13">
        <f t="shared" si="26"/>
        <v>1</v>
      </c>
      <c r="AS95" s="14">
        <f t="shared" si="27"/>
        <v>1</v>
      </c>
    </row>
    <row r="96" spans="1:45" x14ac:dyDescent="0.3">
      <c r="A96" s="15">
        <v>9.4</v>
      </c>
      <c r="O96" s="4">
        <f t="shared" si="28"/>
        <v>1</v>
      </c>
      <c r="P96" s="4">
        <f t="shared" si="15"/>
        <v>0.99999999000000017</v>
      </c>
      <c r="R96" s="4">
        <f t="shared" si="16"/>
        <v>1</v>
      </c>
      <c r="S96" s="4">
        <f t="shared" si="17"/>
        <v>0.99999999000000017</v>
      </c>
      <c r="T96" s="4">
        <f t="shared" si="18"/>
        <v>0</v>
      </c>
      <c r="U96" s="4">
        <f t="shared" si="19"/>
        <v>9.9999998282029878E-9</v>
      </c>
      <c r="V96" s="11">
        <f t="shared" si="20"/>
        <v>9.9999998282029878E-9</v>
      </c>
      <c r="W96" s="12">
        <f t="shared" si="21"/>
        <v>0</v>
      </c>
      <c r="X96" s="12">
        <f t="shared" si="22"/>
        <v>1</v>
      </c>
      <c r="AO96" s="13">
        <f t="shared" si="23"/>
        <v>0.99999999000000017</v>
      </c>
      <c r="AP96" s="13">
        <f t="shared" si="24"/>
        <v>0.99999999000000017</v>
      </c>
      <c r="AQ96" s="13">
        <f t="shared" si="25"/>
        <v>0.99999999999999989</v>
      </c>
      <c r="AR96" s="13">
        <f t="shared" si="26"/>
        <v>1</v>
      </c>
      <c r="AS96" s="14">
        <f t="shared" si="27"/>
        <v>1</v>
      </c>
    </row>
    <row r="97" spans="1:45" x14ac:dyDescent="0.3">
      <c r="A97" s="15">
        <v>9.5</v>
      </c>
      <c r="O97" s="4">
        <f t="shared" si="28"/>
        <v>1</v>
      </c>
      <c r="P97" s="4">
        <f t="shared" si="15"/>
        <v>0.99999994039535878</v>
      </c>
      <c r="R97" s="4">
        <f t="shared" si="16"/>
        <v>1</v>
      </c>
      <c r="S97" s="4">
        <f t="shared" si="17"/>
        <v>0.99999994039535878</v>
      </c>
      <c r="T97" s="4">
        <f t="shared" si="18"/>
        <v>0</v>
      </c>
      <c r="U97" s="4">
        <f t="shared" si="19"/>
        <v>5.9604641222676946E-8</v>
      </c>
      <c r="V97" s="11">
        <f t="shared" si="20"/>
        <v>5.9604641222676946E-8</v>
      </c>
      <c r="W97" s="12">
        <f t="shared" si="21"/>
        <v>0</v>
      </c>
      <c r="X97" s="12">
        <f t="shared" si="22"/>
        <v>1</v>
      </c>
      <c r="AO97" s="13">
        <f t="shared" si="23"/>
        <v>0.99999994039535878</v>
      </c>
      <c r="AP97" s="13">
        <f t="shared" si="24"/>
        <v>0.99999994039535878</v>
      </c>
      <c r="AQ97" s="13">
        <f t="shared" si="25"/>
        <v>1</v>
      </c>
      <c r="AR97" s="13">
        <f t="shared" si="26"/>
        <v>1</v>
      </c>
      <c r="AS97" s="14">
        <f t="shared" si="27"/>
        <v>1</v>
      </c>
    </row>
    <row r="98" spans="1:45" x14ac:dyDescent="0.3">
      <c r="A98" s="15">
        <v>9.6</v>
      </c>
      <c r="O98" s="4">
        <f t="shared" si="28"/>
        <v>1</v>
      </c>
      <c r="P98" s="4">
        <f t="shared" si="15"/>
        <v>0.99999974371100331</v>
      </c>
      <c r="R98" s="4">
        <f t="shared" si="16"/>
        <v>1</v>
      </c>
      <c r="S98" s="4">
        <f t="shared" si="17"/>
        <v>0.99999974371100331</v>
      </c>
      <c r="T98" s="4">
        <f t="shared" si="18"/>
        <v>0</v>
      </c>
      <c r="U98" s="4">
        <f t="shared" si="19"/>
        <v>2.5628899669172256E-7</v>
      </c>
      <c r="V98" s="11">
        <f t="shared" si="20"/>
        <v>2.5628899669172256E-7</v>
      </c>
      <c r="W98" s="12">
        <f t="shared" si="21"/>
        <v>0</v>
      </c>
      <c r="X98" s="12">
        <f t="shared" si="22"/>
        <v>1</v>
      </c>
      <c r="AO98" s="13">
        <f t="shared" si="23"/>
        <v>0.99999974371100331</v>
      </c>
      <c r="AP98" s="13">
        <f t="shared" si="24"/>
        <v>0.99999974371100331</v>
      </c>
      <c r="AQ98" s="13">
        <f t="shared" si="25"/>
        <v>1</v>
      </c>
      <c r="AR98" s="13">
        <f t="shared" si="26"/>
        <v>1</v>
      </c>
      <c r="AS98" s="14">
        <f t="shared" si="27"/>
        <v>1</v>
      </c>
    </row>
    <row r="99" spans="1:45" x14ac:dyDescent="0.3">
      <c r="A99" s="15">
        <v>9.6999999999999993</v>
      </c>
      <c r="O99" s="4">
        <f t="shared" si="28"/>
        <v>1</v>
      </c>
      <c r="P99" s="4">
        <f t="shared" si="15"/>
        <v>0.99999912036194927</v>
      </c>
      <c r="R99" s="4">
        <f t="shared" si="16"/>
        <v>1</v>
      </c>
      <c r="S99" s="4">
        <f t="shared" si="17"/>
        <v>0.99999912036194927</v>
      </c>
      <c r="T99" s="4">
        <f t="shared" si="18"/>
        <v>0</v>
      </c>
      <c r="U99" s="4">
        <f t="shared" si="19"/>
        <v>8.796380507325452E-7</v>
      </c>
      <c r="V99" s="11">
        <f t="shared" si="20"/>
        <v>8.796380507325452E-7</v>
      </c>
      <c r="W99" s="12">
        <f t="shared" si="21"/>
        <v>0</v>
      </c>
      <c r="X99" s="12">
        <f t="shared" si="22"/>
        <v>1</v>
      </c>
      <c r="AO99" s="13">
        <f t="shared" si="23"/>
        <v>0.99999912036194927</v>
      </c>
      <c r="AP99" s="13">
        <f t="shared" si="24"/>
        <v>0.99999912036194927</v>
      </c>
      <c r="AQ99" s="13">
        <f t="shared" si="25"/>
        <v>0.99999999999999989</v>
      </c>
      <c r="AR99" s="13">
        <f t="shared" si="26"/>
        <v>1</v>
      </c>
      <c r="AS99" s="14">
        <f t="shared" si="27"/>
        <v>1</v>
      </c>
    </row>
    <row r="100" spans="1:45" x14ac:dyDescent="0.3">
      <c r="A100" s="15">
        <v>9.8000000000000007</v>
      </c>
      <c r="O100" s="4">
        <f t="shared" si="28"/>
        <v>1</v>
      </c>
      <c r="P100" s="4">
        <f t="shared" si="15"/>
        <v>0.99999744000655355</v>
      </c>
      <c r="R100" s="4">
        <f t="shared" si="16"/>
        <v>1</v>
      </c>
      <c r="S100" s="4">
        <f t="shared" si="17"/>
        <v>0.99999744000655355</v>
      </c>
      <c r="T100" s="4">
        <f t="shared" si="18"/>
        <v>0</v>
      </c>
      <c r="U100" s="4">
        <f t="shared" si="19"/>
        <v>2.5599934464493046E-6</v>
      </c>
      <c r="V100" s="11">
        <f t="shared" si="20"/>
        <v>2.5599934464493046E-6</v>
      </c>
      <c r="W100" s="12">
        <f t="shared" si="21"/>
        <v>0</v>
      </c>
      <c r="X100" s="12">
        <f t="shared" si="22"/>
        <v>1</v>
      </c>
      <c r="AO100" s="13">
        <f t="shared" si="23"/>
        <v>0.99999744000655355</v>
      </c>
      <c r="AP100" s="13">
        <f t="shared" si="24"/>
        <v>0.99999744000655355</v>
      </c>
      <c r="AQ100" s="13">
        <f t="shared" si="25"/>
        <v>0.99999999999999989</v>
      </c>
      <c r="AR100" s="13">
        <f t="shared" si="26"/>
        <v>1</v>
      </c>
      <c r="AS100" s="14">
        <f t="shared" si="27"/>
        <v>1</v>
      </c>
    </row>
    <row r="101" spans="1:45" x14ac:dyDescent="0.3">
      <c r="A101" s="15">
        <v>9.9</v>
      </c>
      <c r="O101" s="4">
        <f t="shared" si="28"/>
        <v>1</v>
      </c>
      <c r="P101" s="4">
        <f t="shared" si="15"/>
        <v>0.99999343163478804</v>
      </c>
      <c r="R101" s="4">
        <f t="shared" si="16"/>
        <v>1</v>
      </c>
      <c r="S101" s="4">
        <f t="shared" si="17"/>
        <v>0.99999343163478804</v>
      </c>
      <c r="T101" s="4">
        <f t="shared" si="18"/>
        <v>0</v>
      </c>
      <c r="U101" s="4">
        <f t="shared" si="19"/>
        <v>6.5683652119563618E-6</v>
      </c>
      <c r="V101" s="11">
        <f t="shared" si="20"/>
        <v>6.5683652119563618E-6</v>
      </c>
      <c r="W101" s="12">
        <f t="shared" si="21"/>
        <v>0</v>
      </c>
      <c r="X101" s="12">
        <f t="shared" si="22"/>
        <v>1</v>
      </c>
      <c r="AO101" s="13">
        <f t="shared" si="23"/>
        <v>0.99999343163478804</v>
      </c>
      <c r="AP101" s="13">
        <f t="shared" si="24"/>
        <v>0.99999343163478804</v>
      </c>
      <c r="AQ101" s="13">
        <f t="shared" si="25"/>
        <v>1</v>
      </c>
      <c r="AR101" s="13">
        <f t="shared" si="26"/>
        <v>1</v>
      </c>
      <c r="AS101" s="14">
        <f t="shared" si="27"/>
        <v>1</v>
      </c>
    </row>
    <row r="102" spans="1:45" x14ac:dyDescent="0.3">
      <c r="A102" s="15">
        <v>10</v>
      </c>
      <c r="O102" s="4">
        <f t="shared" si="28"/>
        <v>1</v>
      </c>
      <c r="P102" s="4">
        <f t="shared" si="15"/>
        <v>0.99998474144376459</v>
      </c>
      <c r="R102" s="4">
        <f t="shared" si="16"/>
        <v>1</v>
      </c>
      <c r="S102" s="4">
        <f t="shared" si="17"/>
        <v>0.99998474144376459</v>
      </c>
      <c r="T102" s="4">
        <f t="shared" si="18"/>
        <v>0</v>
      </c>
      <c r="U102" s="4">
        <f t="shared" si="19"/>
        <v>1.525855623540906E-5</v>
      </c>
      <c r="V102" s="11">
        <f t="shared" si="20"/>
        <v>1.525855623540906E-5</v>
      </c>
      <c r="W102" s="12">
        <f t="shared" si="21"/>
        <v>0</v>
      </c>
      <c r="X102" s="12">
        <f t="shared" si="22"/>
        <v>1</v>
      </c>
      <c r="AO102" s="13">
        <f t="shared" si="23"/>
        <v>0.99998474144376459</v>
      </c>
      <c r="AP102" s="13">
        <f t="shared" si="24"/>
        <v>0.99998474144376459</v>
      </c>
      <c r="AQ102" s="13">
        <f t="shared" si="25"/>
        <v>1</v>
      </c>
      <c r="AR102" s="13">
        <f t="shared" si="26"/>
        <v>1</v>
      </c>
      <c r="AS102" s="14">
        <f t="shared" si="27"/>
        <v>1</v>
      </c>
    </row>
    <row r="103" spans="1:45" x14ac:dyDescent="0.3">
      <c r="A103" s="15">
        <v>10.1</v>
      </c>
      <c r="O103" s="4">
        <f t="shared" si="28"/>
        <v>1</v>
      </c>
      <c r="P103" s="4">
        <f t="shared" si="15"/>
        <v>0.99996729250032712</v>
      </c>
      <c r="R103" s="4">
        <f t="shared" si="16"/>
        <v>1</v>
      </c>
      <c r="S103" s="4">
        <f t="shared" si="17"/>
        <v>0.99996729250032712</v>
      </c>
      <c r="T103" s="4">
        <f t="shared" si="18"/>
        <v>0</v>
      </c>
      <c r="U103" s="4">
        <f t="shared" si="19"/>
        <v>3.2707499672879337E-5</v>
      </c>
      <c r="V103" s="11">
        <f t="shared" si="20"/>
        <v>3.2707499672879337E-5</v>
      </c>
      <c r="W103" s="12">
        <f t="shared" si="21"/>
        <v>0</v>
      </c>
      <c r="X103" s="12">
        <f t="shared" si="22"/>
        <v>1</v>
      </c>
      <c r="AO103" s="13">
        <f t="shared" si="23"/>
        <v>0.99996729250032712</v>
      </c>
      <c r="AP103" s="13">
        <f t="shared" si="24"/>
        <v>0.99996729250032712</v>
      </c>
      <c r="AQ103" s="13">
        <f t="shared" si="25"/>
        <v>1</v>
      </c>
      <c r="AR103" s="13">
        <f t="shared" si="26"/>
        <v>1</v>
      </c>
      <c r="AS103" s="14">
        <f t="shared" si="27"/>
        <v>1</v>
      </c>
    </row>
    <row r="104" spans="1:45" x14ac:dyDescent="0.3">
      <c r="A104" s="15">
        <v>10.199999999999999</v>
      </c>
      <c r="O104" s="4">
        <f t="shared" si="28"/>
        <v>1</v>
      </c>
      <c r="P104" s="4">
        <f t="shared" si="15"/>
        <v>0.99993439430438968</v>
      </c>
      <c r="R104" s="4">
        <f t="shared" si="16"/>
        <v>1</v>
      </c>
      <c r="S104" s="4">
        <f t="shared" si="17"/>
        <v>0.99993439430438968</v>
      </c>
      <c r="T104" s="4">
        <f t="shared" si="18"/>
        <v>0</v>
      </c>
      <c r="U104" s="4">
        <f t="shared" si="19"/>
        <v>6.5605695610315706E-5</v>
      </c>
      <c r="V104" s="11">
        <f t="shared" si="20"/>
        <v>6.5605695610315706E-5</v>
      </c>
      <c r="W104" s="12">
        <f t="shared" si="21"/>
        <v>0</v>
      </c>
      <c r="X104" s="12">
        <f t="shared" si="22"/>
        <v>1</v>
      </c>
      <c r="AO104" s="13">
        <f t="shared" si="23"/>
        <v>0.99993439430438968</v>
      </c>
      <c r="AP104" s="13">
        <f t="shared" si="24"/>
        <v>0.99993439430438968</v>
      </c>
      <c r="AQ104" s="13">
        <f t="shared" si="25"/>
        <v>1</v>
      </c>
      <c r="AR104" s="13">
        <f t="shared" si="26"/>
        <v>1</v>
      </c>
      <c r="AS104" s="14">
        <f t="shared" si="27"/>
        <v>1</v>
      </c>
    </row>
    <row r="105" spans="1:45" x14ac:dyDescent="0.3">
      <c r="A105" s="15">
        <v>10.3</v>
      </c>
      <c r="O105" s="4">
        <f t="shared" si="28"/>
        <v>1</v>
      </c>
      <c r="P105" s="4">
        <f t="shared" si="15"/>
        <v>0.99987554486097419</v>
      </c>
      <c r="R105" s="4">
        <f t="shared" si="16"/>
        <v>1</v>
      </c>
      <c r="S105" s="4">
        <f t="shared" si="17"/>
        <v>0.99987554486097419</v>
      </c>
      <c r="T105" s="4">
        <f t="shared" si="18"/>
        <v>0</v>
      </c>
      <c r="U105" s="4">
        <f t="shared" si="19"/>
        <v>1.2445513902581418E-4</v>
      </c>
      <c r="V105" s="11">
        <f t="shared" si="20"/>
        <v>1.2445513902581418E-4</v>
      </c>
      <c r="W105" s="12">
        <f t="shared" si="21"/>
        <v>0</v>
      </c>
      <c r="X105" s="12">
        <f t="shared" si="22"/>
        <v>1</v>
      </c>
      <c r="AO105" s="13">
        <f t="shared" si="23"/>
        <v>0.99987554486097419</v>
      </c>
      <c r="AP105" s="13">
        <f t="shared" si="24"/>
        <v>0.99987554486097419</v>
      </c>
      <c r="AQ105" s="13">
        <f t="shared" si="25"/>
        <v>1</v>
      </c>
      <c r="AR105" s="13">
        <f t="shared" si="26"/>
        <v>1</v>
      </c>
      <c r="AS105" s="14">
        <f t="shared" si="27"/>
        <v>1</v>
      </c>
    </row>
    <row r="106" spans="1:45" x14ac:dyDescent="0.3">
      <c r="A106" s="15">
        <v>10.4</v>
      </c>
      <c r="O106" s="4">
        <f t="shared" ref="O106:O169" si="29">IF(AND((A106&gt;=$D$4),(A106&lt;=$D$5)),1,IF(AND((A106&gt;$D$3),(A106&lt;$D$4)),((A106-$D$3)/($D$4-$D$3)),IF(AND((A106&gt;$D$5),(A106&lt;$D$6)),((A106-$D$6)/($D$5-$D$6)),0)))</f>
        <v>1</v>
      </c>
      <c r="P106" s="4">
        <f t="shared" si="15"/>
        <v>0.99977486315894881</v>
      </c>
      <c r="R106" s="4">
        <f t="shared" si="16"/>
        <v>1</v>
      </c>
      <c r="S106" s="4">
        <f t="shared" si="17"/>
        <v>0.99977486315894881</v>
      </c>
      <c r="T106" s="4">
        <f t="shared" si="18"/>
        <v>0</v>
      </c>
      <c r="U106" s="4">
        <f t="shared" si="19"/>
        <v>2.2513684105118781E-4</v>
      </c>
      <c r="V106" s="11">
        <f t="shared" si="20"/>
        <v>2.2513684105118781E-4</v>
      </c>
      <c r="W106" s="12">
        <f t="shared" si="21"/>
        <v>0</v>
      </c>
      <c r="X106" s="12">
        <f t="shared" si="22"/>
        <v>1</v>
      </c>
      <c r="AO106" s="13">
        <f t="shared" si="23"/>
        <v>0.99977486315894881</v>
      </c>
      <c r="AP106" s="13">
        <f t="shared" si="24"/>
        <v>0.99977486315894881</v>
      </c>
      <c r="AQ106" s="13">
        <f t="shared" si="25"/>
        <v>0.99999999999999989</v>
      </c>
      <c r="AR106" s="13">
        <f t="shared" si="26"/>
        <v>1</v>
      </c>
      <c r="AS106" s="14">
        <f t="shared" si="27"/>
        <v>1</v>
      </c>
    </row>
    <row r="107" spans="1:45" x14ac:dyDescent="0.3">
      <c r="A107" s="15">
        <v>10.5</v>
      </c>
      <c r="O107" s="4">
        <f t="shared" si="29"/>
        <v>1</v>
      </c>
      <c r="P107" s="4">
        <f t="shared" si="15"/>
        <v>0.99960908679851979</v>
      </c>
      <c r="R107" s="4">
        <f t="shared" si="16"/>
        <v>1</v>
      </c>
      <c r="S107" s="4">
        <f t="shared" si="17"/>
        <v>0.99960908679851979</v>
      </c>
      <c r="T107" s="4">
        <f t="shared" si="18"/>
        <v>0</v>
      </c>
      <c r="U107" s="4">
        <f t="shared" si="19"/>
        <v>3.9091320148021413E-4</v>
      </c>
      <c r="V107" s="11">
        <f t="shared" si="20"/>
        <v>3.9091320148021413E-4</v>
      </c>
      <c r="W107" s="12">
        <f t="shared" si="21"/>
        <v>0</v>
      </c>
      <c r="X107" s="12">
        <f t="shared" si="22"/>
        <v>1</v>
      </c>
      <c r="AO107" s="13">
        <f t="shared" si="23"/>
        <v>0.99960908679851979</v>
      </c>
      <c r="AP107" s="13">
        <f t="shared" si="24"/>
        <v>0.99960908679851979</v>
      </c>
      <c r="AQ107" s="13">
        <f t="shared" si="25"/>
        <v>1</v>
      </c>
      <c r="AR107" s="13">
        <f t="shared" si="26"/>
        <v>1</v>
      </c>
      <c r="AS107" s="14">
        <f t="shared" si="27"/>
        <v>1</v>
      </c>
    </row>
    <row r="108" spans="1:45" x14ac:dyDescent="0.3">
      <c r="A108" s="15">
        <v>10.6</v>
      </c>
      <c r="O108" s="4">
        <f t="shared" si="29"/>
        <v>1</v>
      </c>
      <c r="P108" s="4">
        <f t="shared" si="15"/>
        <v>0.99934506921543886</v>
      </c>
      <c r="R108" s="4">
        <f t="shared" si="16"/>
        <v>1</v>
      </c>
      <c r="S108" s="4">
        <f t="shared" si="17"/>
        <v>0.99934506921543886</v>
      </c>
      <c r="T108" s="4">
        <f t="shared" si="18"/>
        <v>0</v>
      </c>
      <c r="U108" s="4">
        <f t="shared" si="19"/>
        <v>6.5493078456113629E-4</v>
      </c>
      <c r="V108" s="11">
        <f t="shared" si="20"/>
        <v>6.5493078456113629E-4</v>
      </c>
      <c r="W108" s="12">
        <f t="shared" si="21"/>
        <v>0</v>
      </c>
      <c r="X108" s="12">
        <f t="shared" si="22"/>
        <v>1</v>
      </c>
      <c r="AO108" s="13">
        <f t="shared" si="23"/>
        <v>0.99934506921543886</v>
      </c>
      <c r="AP108" s="13">
        <f t="shared" si="24"/>
        <v>0.99934506921543886</v>
      </c>
      <c r="AQ108" s="13">
        <f t="shared" si="25"/>
        <v>1</v>
      </c>
      <c r="AR108" s="13">
        <f t="shared" si="26"/>
        <v>1</v>
      </c>
      <c r="AS108" s="14">
        <f t="shared" si="27"/>
        <v>1</v>
      </c>
    </row>
    <row r="109" spans="1:45" x14ac:dyDescent="0.3">
      <c r="A109" s="15">
        <v>10.7</v>
      </c>
      <c r="O109" s="4">
        <f t="shared" si="29"/>
        <v>1</v>
      </c>
      <c r="P109" s="4">
        <f t="shared" si="15"/>
        <v>0.99893671566354703</v>
      </c>
      <c r="R109" s="4">
        <f t="shared" si="16"/>
        <v>1</v>
      </c>
      <c r="S109" s="4">
        <f t="shared" si="17"/>
        <v>0.99893671566354703</v>
      </c>
      <c r="T109" s="4">
        <f t="shared" si="18"/>
        <v>0</v>
      </c>
      <c r="U109" s="4">
        <f t="shared" si="19"/>
        <v>1.0632843364529743E-3</v>
      </c>
      <c r="V109" s="11">
        <f t="shared" si="20"/>
        <v>1.0632843364529743E-3</v>
      </c>
      <c r="W109" s="12">
        <f t="shared" si="21"/>
        <v>0</v>
      </c>
      <c r="X109" s="12">
        <f t="shared" si="22"/>
        <v>1</v>
      </c>
      <c r="AO109" s="13">
        <f t="shared" si="23"/>
        <v>0.99893671566354703</v>
      </c>
      <c r="AP109" s="13">
        <f t="shared" si="24"/>
        <v>0.99893671566354703</v>
      </c>
      <c r="AQ109" s="13">
        <f t="shared" si="25"/>
        <v>1</v>
      </c>
      <c r="AR109" s="13">
        <f t="shared" si="26"/>
        <v>1</v>
      </c>
      <c r="AS109" s="14">
        <f t="shared" si="27"/>
        <v>1</v>
      </c>
    </row>
    <row r="110" spans="1:45" x14ac:dyDescent="0.3">
      <c r="A110" s="15">
        <v>10.8</v>
      </c>
      <c r="O110" s="4">
        <f t="shared" si="29"/>
        <v>1</v>
      </c>
      <c r="P110" s="4">
        <f t="shared" si="15"/>
        <v>0.99832131019888715</v>
      </c>
      <c r="R110" s="4">
        <f t="shared" si="16"/>
        <v>1</v>
      </c>
      <c r="S110" s="4">
        <f t="shared" si="17"/>
        <v>0.99832131019888715</v>
      </c>
      <c r="T110" s="4">
        <f t="shared" si="18"/>
        <v>0</v>
      </c>
      <c r="U110" s="4">
        <f t="shared" si="19"/>
        <v>1.6786898011128537E-3</v>
      </c>
      <c r="V110" s="11">
        <f t="shared" si="20"/>
        <v>1.6786898011128537E-3</v>
      </c>
      <c r="W110" s="12">
        <f t="shared" si="21"/>
        <v>0</v>
      </c>
      <c r="X110" s="12">
        <f t="shared" si="22"/>
        <v>1</v>
      </c>
      <c r="AO110" s="13">
        <f t="shared" si="23"/>
        <v>0.99832131019888715</v>
      </c>
      <c r="AP110" s="13">
        <f t="shared" si="24"/>
        <v>0.99832131019888715</v>
      </c>
      <c r="AQ110" s="13">
        <f t="shared" si="25"/>
        <v>1</v>
      </c>
      <c r="AR110" s="13">
        <f t="shared" si="26"/>
        <v>1</v>
      </c>
      <c r="AS110" s="14">
        <f t="shared" si="27"/>
        <v>1</v>
      </c>
    </row>
    <row r="111" spans="1:45" x14ac:dyDescent="0.3">
      <c r="A111" s="15">
        <v>10.9</v>
      </c>
      <c r="O111" s="4">
        <f t="shared" si="29"/>
        <v>1</v>
      </c>
      <c r="P111" s="4">
        <f t="shared" si="15"/>
        <v>0.99741521238135811</v>
      </c>
      <c r="R111" s="4">
        <f t="shared" si="16"/>
        <v>1</v>
      </c>
      <c r="S111" s="4">
        <f t="shared" si="17"/>
        <v>0.99741521238135811</v>
      </c>
      <c r="T111" s="4">
        <f t="shared" si="18"/>
        <v>0</v>
      </c>
      <c r="U111" s="4">
        <f t="shared" si="19"/>
        <v>2.5847876186418928E-3</v>
      </c>
      <c r="V111" s="11">
        <f t="shared" si="20"/>
        <v>2.5847876186418928E-3</v>
      </c>
      <c r="W111" s="12">
        <f t="shared" si="21"/>
        <v>0</v>
      </c>
      <c r="X111" s="12">
        <f t="shared" si="22"/>
        <v>1</v>
      </c>
      <c r="AO111" s="13">
        <f t="shared" si="23"/>
        <v>0.99741521238135811</v>
      </c>
      <c r="AP111" s="13">
        <f t="shared" si="24"/>
        <v>0.99741521238135811</v>
      </c>
      <c r="AQ111" s="13">
        <f t="shared" si="25"/>
        <v>0.99999999999999989</v>
      </c>
      <c r="AR111" s="13">
        <f t="shared" si="26"/>
        <v>1</v>
      </c>
      <c r="AS111" s="14">
        <f t="shared" si="27"/>
        <v>1</v>
      </c>
    </row>
    <row r="112" spans="1:45" x14ac:dyDescent="0.3">
      <c r="A112" s="15">
        <v>11</v>
      </c>
      <c r="O112" s="4">
        <f t="shared" si="29"/>
        <v>1</v>
      </c>
      <c r="P112" s="4">
        <f t="shared" si="15"/>
        <v>0.99610894941634243</v>
      </c>
      <c r="R112" s="4">
        <f t="shared" si="16"/>
        <v>1</v>
      </c>
      <c r="S112" s="4">
        <f t="shared" si="17"/>
        <v>0.99610894941634243</v>
      </c>
      <c r="T112" s="4">
        <f t="shared" si="18"/>
        <v>0</v>
      </c>
      <c r="U112" s="4">
        <f t="shared" si="19"/>
        <v>3.8910505836575737E-3</v>
      </c>
      <c r="V112" s="11">
        <f t="shared" si="20"/>
        <v>3.8910505836575737E-3</v>
      </c>
      <c r="W112" s="12">
        <f t="shared" si="21"/>
        <v>0</v>
      </c>
      <c r="X112" s="12">
        <f t="shared" si="22"/>
        <v>1</v>
      </c>
      <c r="AO112" s="13">
        <f t="shared" si="23"/>
        <v>0.99610894941634243</v>
      </c>
      <c r="AP112" s="13">
        <f t="shared" si="24"/>
        <v>0.99610894941634243</v>
      </c>
      <c r="AQ112" s="13">
        <f t="shared" si="25"/>
        <v>1</v>
      </c>
      <c r="AR112" s="13">
        <f t="shared" si="26"/>
        <v>1</v>
      </c>
      <c r="AS112" s="14">
        <f t="shared" si="27"/>
        <v>1</v>
      </c>
    </row>
    <row r="113" spans="1:45" x14ac:dyDescent="0.3">
      <c r="A113" s="15">
        <v>11.1</v>
      </c>
      <c r="O113" s="4">
        <f t="shared" si="29"/>
        <v>1</v>
      </c>
      <c r="P113" s="4">
        <f t="shared" si="15"/>
        <v>0.9942618065677149</v>
      </c>
      <c r="R113" s="4">
        <f t="shared" si="16"/>
        <v>1</v>
      </c>
      <c r="S113" s="4">
        <f t="shared" si="17"/>
        <v>0.9942618065677149</v>
      </c>
      <c r="T113" s="4">
        <f t="shared" si="18"/>
        <v>0</v>
      </c>
      <c r="U113" s="4">
        <f t="shared" si="19"/>
        <v>5.7381934322850991E-3</v>
      </c>
      <c r="V113" s="11">
        <f t="shared" si="20"/>
        <v>5.7381934322850991E-3</v>
      </c>
      <c r="W113" s="12">
        <f t="shared" si="21"/>
        <v>0</v>
      </c>
      <c r="X113" s="12">
        <f t="shared" si="22"/>
        <v>1</v>
      </c>
      <c r="AO113" s="13">
        <f t="shared" si="23"/>
        <v>0.9942618065677149</v>
      </c>
      <c r="AP113" s="13">
        <f t="shared" si="24"/>
        <v>0.9942618065677149</v>
      </c>
      <c r="AQ113" s="13">
        <f t="shared" si="25"/>
        <v>1</v>
      </c>
      <c r="AR113" s="13">
        <f t="shared" si="26"/>
        <v>1</v>
      </c>
      <c r="AS113" s="14">
        <f t="shared" si="27"/>
        <v>1</v>
      </c>
    </row>
    <row r="114" spans="1:45" x14ac:dyDescent="0.3">
      <c r="A114" s="15">
        <v>11.2</v>
      </c>
      <c r="O114" s="4">
        <f t="shared" si="29"/>
        <v>1</v>
      </c>
      <c r="P114" s="4">
        <f t="shared" si="15"/>
        <v>0.99169613771977994</v>
      </c>
      <c r="R114" s="4">
        <f t="shared" si="16"/>
        <v>1</v>
      </c>
      <c r="S114" s="4">
        <f t="shared" si="17"/>
        <v>0.99169613771977994</v>
      </c>
      <c r="T114" s="4">
        <f t="shared" si="18"/>
        <v>0</v>
      </c>
      <c r="U114" s="4">
        <f t="shared" si="19"/>
        <v>8.3038622802200646E-3</v>
      </c>
      <c r="V114" s="11">
        <f t="shared" si="20"/>
        <v>8.3038622802200646E-3</v>
      </c>
      <c r="W114" s="12">
        <f t="shared" si="21"/>
        <v>0</v>
      </c>
      <c r="X114" s="12">
        <f t="shared" si="22"/>
        <v>1</v>
      </c>
      <c r="AO114" s="13">
        <f t="shared" si="23"/>
        <v>0.99169613771977994</v>
      </c>
      <c r="AP114" s="13">
        <f t="shared" si="24"/>
        <v>0.99169613771977994</v>
      </c>
      <c r="AQ114" s="13">
        <f t="shared" si="25"/>
        <v>1</v>
      </c>
      <c r="AR114" s="13">
        <f t="shared" si="26"/>
        <v>1</v>
      </c>
      <c r="AS114" s="14">
        <f t="shared" si="27"/>
        <v>1</v>
      </c>
    </row>
    <row r="115" spans="1:45" x14ac:dyDescent="0.3">
      <c r="A115" s="15">
        <v>11.3</v>
      </c>
      <c r="O115" s="4">
        <f t="shared" si="29"/>
        <v>1</v>
      </c>
      <c r="P115" s="4">
        <f t="shared" si="15"/>
        <v>0.98819179185987194</v>
      </c>
      <c r="R115" s="4">
        <f t="shared" si="16"/>
        <v>1</v>
      </c>
      <c r="S115" s="4">
        <f t="shared" si="17"/>
        <v>0.98819179185987194</v>
      </c>
      <c r="T115" s="4">
        <f t="shared" si="18"/>
        <v>0</v>
      </c>
      <c r="U115" s="4">
        <f t="shared" si="19"/>
        <v>1.1808208140128063E-2</v>
      </c>
      <c r="V115" s="11">
        <f t="shared" si="20"/>
        <v>1.1808208140128063E-2</v>
      </c>
      <c r="W115" s="12">
        <f t="shared" si="21"/>
        <v>0</v>
      </c>
      <c r="X115" s="12">
        <f t="shared" si="22"/>
        <v>1</v>
      </c>
      <c r="AO115" s="13">
        <f t="shared" si="23"/>
        <v>0.98819179185987194</v>
      </c>
      <c r="AP115" s="13">
        <f t="shared" si="24"/>
        <v>0.98819179185987194</v>
      </c>
      <c r="AQ115" s="13">
        <f t="shared" si="25"/>
        <v>1</v>
      </c>
      <c r="AR115" s="13">
        <f t="shared" si="26"/>
        <v>1</v>
      </c>
      <c r="AS115" s="14">
        <f t="shared" si="27"/>
        <v>1</v>
      </c>
    </row>
    <row r="116" spans="1:45" x14ac:dyDescent="0.3">
      <c r="A116" s="15">
        <v>11.4</v>
      </c>
      <c r="O116" s="4">
        <f t="shared" si="29"/>
        <v>1</v>
      </c>
      <c r="P116" s="4">
        <f t="shared" si="15"/>
        <v>0.98348129088135039</v>
      </c>
      <c r="R116" s="4">
        <f t="shared" si="16"/>
        <v>1</v>
      </c>
      <c r="S116" s="4">
        <f t="shared" si="17"/>
        <v>0.98348129088135039</v>
      </c>
      <c r="T116" s="4">
        <f t="shared" si="18"/>
        <v>0</v>
      </c>
      <c r="U116" s="4">
        <f t="shared" si="19"/>
        <v>1.651870911864961E-2</v>
      </c>
      <c r="V116" s="11">
        <f t="shared" si="20"/>
        <v>1.651870911864961E-2</v>
      </c>
      <c r="W116" s="12">
        <f t="shared" si="21"/>
        <v>0</v>
      </c>
      <c r="X116" s="12">
        <f t="shared" si="22"/>
        <v>1</v>
      </c>
      <c r="AO116" s="13">
        <f t="shared" si="23"/>
        <v>0.98348129088135039</v>
      </c>
      <c r="AP116" s="13">
        <f t="shared" si="24"/>
        <v>0.98348129088135039</v>
      </c>
      <c r="AQ116" s="13">
        <f t="shared" si="25"/>
        <v>1</v>
      </c>
      <c r="AR116" s="13">
        <f t="shared" si="26"/>
        <v>1</v>
      </c>
      <c r="AS116" s="14">
        <f t="shared" si="27"/>
        <v>1</v>
      </c>
    </row>
    <row r="117" spans="1:45" x14ac:dyDescent="0.3">
      <c r="A117" s="15">
        <v>11.5</v>
      </c>
      <c r="O117" s="4">
        <f t="shared" si="29"/>
        <v>1</v>
      </c>
      <c r="P117" s="4">
        <f t="shared" si="15"/>
        <v>0.97724670213336673</v>
      </c>
      <c r="R117" s="4">
        <f t="shared" si="16"/>
        <v>1</v>
      </c>
      <c r="S117" s="4">
        <f t="shared" si="17"/>
        <v>0.97724670213336673</v>
      </c>
      <c r="T117" s="4">
        <f t="shared" si="18"/>
        <v>0</v>
      </c>
      <c r="U117" s="4">
        <f t="shared" si="19"/>
        <v>2.2753297866633271E-2</v>
      </c>
      <c r="V117" s="11">
        <f t="shared" si="20"/>
        <v>2.2753297866633271E-2</v>
      </c>
      <c r="W117" s="12">
        <f t="shared" si="21"/>
        <v>0</v>
      </c>
      <c r="X117" s="12">
        <f t="shared" si="22"/>
        <v>1</v>
      </c>
      <c r="AO117" s="13">
        <f t="shared" si="23"/>
        <v>0.97724670213336673</v>
      </c>
      <c r="AP117" s="13">
        <f t="shared" si="24"/>
        <v>0.97724670213336673</v>
      </c>
      <c r="AQ117" s="13">
        <f t="shared" si="25"/>
        <v>0.99999999999999989</v>
      </c>
      <c r="AR117" s="13">
        <f t="shared" si="26"/>
        <v>1</v>
      </c>
      <c r="AS117" s="14">
        <f t="shared" si="27"/>
        <v>1</v>
      </c>
    </row>
    <row r="118" spans="1:45" x14ac:dyDescent="0.3">
      <c r="A118" s="15">
        <v>11.6</v>
      </c>
      <c r="O118" s="4">
        <f t="shared" si="29"/>
        <v>1</v>
      </c>
      <c r="P118" s="4">
        <f t="shared" si="15"/>
        <v>0.96911950952197168</v>
      </c>
      <c r="R118" s="4">
        <f t="shared" si="16"/>
        <v>1</v>
      </c>
      <c r="S118" s="4">
        <f t="shared" si="17"/>
        <v>0.96911950952197168</v>
      </c>
      <c r="T118" s="4">
        <f t="shared" si="18"/>
        <v>0</v>
      </c>
      <c r="U118" s="4">
        <f t="shared" si="19"/>
        <v>3.0880490478028322E-2</v>
      </c>
      <c r="V118" s="11">
        <f t="shared" si="20"/>
        <v>3.0880490478028322E-2</v>
      </c>
      <c r="W118" s="12">
        <f t="shared" si="21"/>
        <v>0</v>
      </c>
      <c r="X118" s="12">
        <f t="shared" si="22"/>
        <v>1</v>
      </c>
      <c r="AO118" s="13">
        <f t="shared" si="23"/>
        <v>0.96911950952197168</v>
      </c>
      <c r="AP118" s="13">
        <f t="shared" si="24"/>
        <v>0.96911950952197168</v>
      </c>
      <c r="AQ118" s="13">
        <f t="shared" si="25"/>
        <v>1</v>
      </c>
      <c r="AR118" s="13">
        <f t="shared" si="26"/>
        <v>1</v>
      </c>
      <c r="AS118" s="14">
        <f t="shared" si="27"/>
        <v>1</v>
      </c>
    </row>
    <row r="119" spans="1:45" x14ac:dyDescent="0.3">
      <c r="A119" s="15">
        <v>11.7</v>
      </c>
      <c r="O119" s="4">
        <f t="shared" si="29"/>
        <v>1</v>
      </c>
      <c r="P119" s="4">
        <f t="shared" si="15"/>
        <v>0.95868514976803532</v>
      </c>
      <c r="R119" s="4">
        <f t="shared" si="16"/>
        <v>1</v>
      </c>
      <c r="S119" s="4">
        <f t="shared" si="17"/>
        <v>0.95868514976803532</v>
      </c>
      <c r="T119" s="4">
        <f t="shared" si="18"/>
        <v>0</v>
      </c>
      <c r="U119" s="4">
        <f t="shared" si="19"/>
        <v>4.1314850231964684E-2</v>
      </c>
      <c r="V119" s="11">
        <f t="shared" si="20"/>
        <v>4.1314850231964684E-2</v>
      </c>
      <c r="W119" s="12">
        <f t="shared" si="21"/>
        <v>0</v>
      </c>
      <c r="X119" s="12">
        <f t="shared" si="22"/>
        <v>1</v>
      </c>
      <c r="AO119" s="13">
        <f t="shared" si="23"/>
        <v>0.95868514976803532</v>
      </c>
      <c r="AP119" s="13">
        <f t="shared" si="24"/>
        <v>0.95868514976803532</v>
      </c>
      <c r="AQ119" s="13">
        <f t="shared" si="25"/>
        <v>1</v>
      </c>
      <c r="AR119" s="13">
        <f t="shared" si="26"/>
        <v>1</v>
      </c>
      <c r="AS119" s="14">
        <f t="shared" si="27"/>
        <v>1</v>
      </c>
    </row>
    <row r="120" spans="1:45" x14ac:dyDescent="0.3">
      <c r="A120" s="15">
        <v>11.8</v>
      </c>
      <c r="O120" s="4">
        <f t="shared" si="29"/>
        <v>1</v>
      </c>
      <c r="P120" s="4">
        <f t="shared" si="15"/>
        <v>0.94549414412456556</v>
      </c>
      <c r="R120" s="4">
        <f t="shared" si="16"/>
        <v>1</v>
      </c>
      <c r="S120" s="4">
        <f t="shared" si="17"/>
        <v>0.94549414412456556</v>
      </c>
      <c r="T120" s="4">
        <f t="shared" si="18"/>
        <v>0</v>
      </c>
      <c r="U120" s="4">
        <f t="shared" si="19"/>
        <v>5.4505855875434439E-2</v>
      </c>
      <c r="V120" s="11">
        <f t="shared" si="20"/>
        <v>5.4505855875434439E-2</v>
      </c>
      <c r="W120" s="12">
        <f t="shared" si="21"/>
        <v>0</v>
      </c>
      <c r="X120" s="12">
        <f t="shared" si="22"/>
        <v>1</v>
      </c>
      <c r="AO120" s="13">
        <f t="shared" si="23"/>
        <v>0.94549414412456556</v>
      </c>
      <c r="AP120" s="13">
        <f t="shared" si="24"/>
        <v>0.94549414412456556</v>
      </c>
      <c r="AQ120" s="13">
        <f t="shared" si="25"/>
        <v>1</v>
      </c>
      <c r="AR120" s="13">
        <f t="shared" si="26"/>
        <v>1</v>
      </c>
      <c r="AS120" s="14">
        <f t="shared" si="27"/>
        <v>1</v>
      </c>
    </row>
    <row r="121" spans="1:45" x14ac:dyDescent="0.3">
      <c r="A121" s="15">
        <v>11.9</v>
      </c>
      <c r="O121" s="4">
        <f t="shared" si="29"/>
        <v>1</v>
      </c>
      <c r="P121" s="4">
        <f t="shared" si="15"/>
        <v>0.92908175431182782</v>
      </c>
      <c r="R121" s="4">
        <f t="shared" si="16"/>
        <v>1</v>
      </c>
      <c r="S121" s="4">
        <f t="shared" si="17"/>
        <v>0.92908175431182782</v>
      </c>
      <c r="T121" s="4">
        <f t="shared" si="18"/>
        <v>0</v>
      </c>
      <c r="U121" s="4">
        <f t="shared" si="19"/>
        <v>7.0918245688172177E-2</v>
      </c>
      <c r="V121" s="11">
        <f t="shared" si="20"/>
        <v>7.0918245688172177E-2</v>
      </c>
      <c r="W121" s="12">
        <f t="shared" si="21"/>
        <v>0</v>
      </c>
      <c r="X121" s="12">
        <f t="shared" si="22"/>
        <v>1</v>
      </c>
      <c r="AO121" s="13">
        <f t="shared" si="23"/>
        <v>0.92908175431182782</v>
      </c>
      <c r="AP121" s="13">
        <f t="shared" si="24"/>
        <v>0.92908175431182782</v>
      </c>
      <c r="AQ121" s="13">
        <f t="shared" si="25"/>
        <v>0.99999999999999989</v>
      </c>
      <c r="AR121" s="13">
        <f t="shared" si="26"/>
        <v>1</v>
      </c>
      <c r="AS121" s="14">
        <f t="shared" si="27"/>
        <v>1</v>
      </c>
    </row>
    <row r="122" spans="1:45" x14ac:dyDescent="0.3">
      <c r="A122" s="15">
        <v>12</v>
      </c>
      <c r="O122" s="4">
        <f t="shared" si="29"/>
        <v>1</v>
      </c>
      <c r="P122" s="4">
        <f t="shared" si="15"/>
        <v>0.9089976004549426</v>
      </c>
      <c r="R122" s="4">
        <f t="shared" si="16"/>
        <v>1</v>
      </c>
      <c r="S122" s="4">
        <f t="shared" si="17"/>
        <v>0.9089976004549426</v>
      </c>
      <c r="T122" s="4">
        <f t="shared" si="18"/>
        <v>0</v>
      </c>
      <c r="U122" s="4">
        <f t="shared" si="19"/>
        <v>9.10023995450574E-2</v>
      </c>
      <c r="V122" s="11">
        <f t="shared" si="20"/>
        <v>9.10023995450574E-2</v>
      </c>
      <c r="W122" s="12">
        <f t="shared" si="21"/>
        <v>0</v>
      </c>
      <c r="X122" s="12">
        <f t="shared" si="22"/>
        <v>1</v>
      </c>
      <c r="AO122" s="13">
        <f t="shared" si="23"/>
        <v>0.9089976004549426</v>
      </c>
      <c r="AP122" s="13">
        <f t="shared" si="24"/>
        <v>0.9089976004549426</v>
      </c>
      <c r="AQ122" s="13">
        <f t="shared" si="25"/>
        <v>0.99999999999999989</v>
      </c>
      <c r="AR122" s="13">
        <f t="shared" si="26"/>
        <v>1</v>
      </c>
      <c r="AS122" s="14">
        <f t="shared" si="27"/>
        <v>1</v>
      </c>
    </row>
    <row r="123" spans="1:45" x14ac:dyDescent="0.3">
      <c r="A123" s="15">
        <v>12.1</v>
      </c>
      <c r="O123" s="4">
        <f t="shared" si="29"/>
        <v>0.98000000000000009</v>
      </c>
      <c r="P123" s="4">
        <f t="shared" si="15"/>
        <v>0.88484546418411936</v>
      </c>
      <c r="R123" s="4">
        <f t="shared" si="16"/>
        <v>0.98000000000000009</v>
      </c>
      <c r="S123" s="4">
        <f t="shared" si="17"/>
        <v>0.88484546418411936</v>
      </c>
      <c r="T123" s="4">
        <f t="shared" si="18"/>
        <v>1.9999999999999907E-2</v>
      </c>
      <c r="U123" s="4">
        <f t="shared" si="19"/>
        <v>0.11515453581588064</v>
      </c>
      <c r="V123" s="11">
        <f t="shared" si="20"/>
        <v>0.11515453581588064</v>
      </c>
      <c r="W123" s="12">
        <f t="shared" si="21"/>
        <v>1.9999999999999907E-2</v>
      </c>
      <c r="X123" s="12">
        <f t="shared" si="22"/>
        <v>0.98000000000000009</v>
      </c>
      <c r="AO123" s="13">
        <f t="shared" si="23"/>
        <v>0.86714855490043707</v>
      </c>
      <c r="AP123" s="13">
        <f t="shared" si="24"/>
        <v>0.86714855490043707</v>
      </c>
      <c r="AQ123" s="13">
        <f t="shared" si="25"/>
        <v>0.99769690928368238</v>
      </c>
      <c r="AR123" s="13">
        <f t="shared" si="26"/>
        <v>0.96040000000000014</v>
      </c>
      <c r="AS123" s="14">
        <f t="shared" si="27"/>
        <v>0.98994949366116658</v>
      </c>
    </row>
    <row r="124" spans="1:45" x14ac:dyDescent="0.3">
      <c r="A124" s="15">
        <v>12.2</v>
      </c>
      <c r="O124" s="4">
        <f t="shared" si="29"/>
        <v>0.96000000000000019</v>
      </c>
      <c r="P124" s="4">
        <f t="shared" si="15"/>
        <v>0.85633142684271579</v>
      </c>
      <c r="R124" s="4">
        <f t="shared" si="16"/>
        <v>0.96000000000000019</v>
      </c>
      <c r="S124" s="4">
        <f t="shared" si="17"/>
        <v>0.85633142684271579</v>
      </c>
      <c r="T124" s="4">
        <f t="shared" si="18"/>
        <v>3.9999999999999813E-2</v>
      </c>
      <c r="U124" s="4">
        <f t="shared" si="19"/>
        <v>0.14366857315728421</v>
      </c>
      <c r="V124" s="11">
        <f t="shared" si="20"/>
        <v>0.14366857315728421</v>
      </c>
      <c r="W124" s="12">
        <f t="shared" si="21"/>
        <v>3.9999999999999813E-2</v>
      </c>
      <c r="X124" s="12">
        <f t="shared" si="22"/>
        <v>0.96000000000000019</v>
      </c>
      <c r="AO124" s="13">
        <f t="shared" si="23"/>
        <v>0.82207816976900727</v>
      </c>
      <c r="AP124" s="13">
        <f t="shared" si="24"/>
        <v>0.82207816976900727</v>
      </c>
      <c r="AQ124" s="13">
        <f t="shared" si="25"/>
        <v>0.99425325707370871</v>
      </c>
      <c r="AR124" s="13">
        <f t="shared" si="26"/>
        <v>0.92160000000000031</v>
      </c>
      <c r="AS124" s="14">
        <f t="shared" si="27"/>
        <v>0.97979589711327131</v>
      </c>
    </row>
    <row r="125" spans="1:45" x14ac:dyDescent="0.3">
      <c r="A125" s="15">
        <v>12.3</v>
      </c>
      <c r="O125" s="4">
        <f t="shared" si="29"/>
        <v>0.93999999999999984</v>
      </c>
      <c r="P125" s="4">
        <f t="shared" si="15"/>
        <v>0.82331569151594852</v>
      </c>
      <c r="R125" s="4">
        <f t="shared" si="16"/>
        <v>0.93999999999999984</v>
      </c>
      <c r="S125" s="4">
        <f t="shared" si="17"/>
        <v>0.82331569151594852</v>
      </c>
      <c r="T125" s="4">
        <f t="shared" si="18"/>
        <v>6.0000000000000164E-2</v>
      </c>
      <c r="U125" s="4">
        <f t="shared" si="19"/>
        <v>0.17668430848405148</v>
      </c>
      <c r="V125" s="11">
        <f t="shared" si="20"/>
        <v>0.17668430848405148</v>
      </c>
      <c r="W125" s="12">
        <f t="shared" si="21"/>
        <v>6.0000000000000164E-2</v>
      </c>
      <c r="X125" s="12">
        <f t="shared" si="22"/>
        <v>0.93999999999999984</v>
      </c>
      <c r="AO125" s="13">
        <f t="shared" si="23"/>
        <v>0.7739167500249915</v>
      </c>
      <c r="AP125" s="13">
        <f t="shared" si="24"/>
        <v>0.7739167500249915</v>
      </c>
      <c r="AQ125" s="13">
        <f t="shared" si="25"/>
        <v>0.98939894149095697</v>
      </c>
      <c r="AR125" s="13">
        <f t="shared" si="26"/>
        <v>0.88359999999999972</v>
      </c>
      <c r="AS125" s="14">
        <f t="shared" si="27"/>
        <v>0.96953597148326576</v>
      </c>
    </row>
    <row r="126" spans="1:45" x14ac:dyDescent="0.3">
      <c r="A126" s="15">
        <v>12.4</v>
      </c>
      <c r="O126" s="4">
        <f t="shared" si="29"/>
        <v>0.91999999999999993</v>
      </c>
      <c r="P126" s="4">
        <f t="shared" si="15"/>
        <v>0.7858604683671826</v>
      </c>
      <c r="R126" s="4">
        <f t="shared" si="16"/>
        <v>0.91999999999999993</v>
      </c>
      <c r="S126" s="4">
        <f t="shared" si="17"/>
        <v>0.7858604683671826</v>
      </c>
      <c r="T126" s="4">
        <f t="shared" si="18"/>
        <v>8.0000000000000071E-2</v>
      </c>
      <c r="U126" s="4">
        <f t="shared" si="19"/>
        <v>0.2141395316328174</v>
      </c>
      <c r="V126" s="11">
        <f t="shared" si="20"/>
        <v>0.2141395316328174</v>
      </c>
      <c r="W126" s="12">
        <f t="shared" si="21"/>
        <v>8.0000000000000071E-2</v>
      </c>
      <c r="X126" s="12">
        <f t="shared" si="22"/>
        <v>0.91999999999999993</v>
      </c>
      <c r="AO126" s="13">
        <f t="shared" si="23"/>
        <v>0.72299163089780794</v>
      </c>
      <c r="AP126" s="13">
        <f t="shared" si="24"/>
        <v>0.72299163089780794</v>
      </c>
      <c r="AQ126" s="13">
        <f t="shared" si="25"/>
        <v>0.98286883746937459</v>
      </c>
      <c r="AR126" s="13">
        <f t="shared" si="26"/>
        <v>0.84639999999999982</v>
      </c>
      <c r="AS126" s="14">
        <f t="shared" si="27"/>
        <v>0.95916630466254382</v>
      </c>
    </row>
    <row r="127" spans="1:45" x14ac:dyDescent="0.3">
      <c r="A127" s="15">
        <v>12.5</v>
      </c>
      <c r="O127" s="4">
        <f t="shared" si="29"/>
        <v>0.9</v>
      </c>
      <c r="P127" s="4">
        <f t="shared" si="15"/>
        <v>0.74426418895877866</v>
      </c>
      <c r="R127" s="4">
        <f t="shared" si="16"/>
        <v>0.9</v>
      </c>
      <c r="S127" s="4">
        <f t="shared" si="17"/>
        <v>0.74426418895877866</v>
      </c>
      <c r="T127" s="4">
        <f t="shared" si="18"/>
        <v>9.9999999999999978E-2</v>
      </c>
      <c r="U127" s="4">
        <f t="shared" si="19"/>
        <v>0.25573581104122134</v>
      </c>
      <c r="V127" s="11">
        <f t="shared" si="20"/>
        <v>0.25573581104122134</v>
      </c>
      <c r="W127" s="12">
        <f t="shared" si="21"/>
        <v>9.9999999999999978E-2</v>
      </c>
      <c r="X127" s="12">
        <f t="shared" si="22"/>
        <v>0.9</v>
      </c>
      <c r="AO127" s="13">
        <f t="shared" si="23"/>
        <v>0.66983777006290079</v>
      </c>
      <c r="AP127" s="13">
        <f t="shared" si="24"/>
        <v>0.66983777006290079</v>
      </c>
      <c r="AQ127" s="13">
        <f t="shared" si="25"/>
        <v>0.97442641889587778</v>
      </c>
      <c r="AR127" s="13">
        <f t="shared" si="26"/>
        <v>0.81</v>
      </c>
      <c r="AS127" s="14">
        <f t="shared" si="27"/>
        <v>0.94868329805051377</v>
      </c>
    </row>
    <row r="128" spans="1:45" x14ac:dyDescent="0.3">
      <c r="A128" s="15">
        <v>12.6</v>
      </c>
      <c r="O128" s="4">
        <f t="shared" si="29"/>
        <v>0.88000000000000012</v>
      </c>
      <c r="P128" s="4">
        <f t="shared" si="15"/>
        <v>0.69907229820388561</v>
      </c>
      <c r="R128" s="4">
        <f t="shared" si="16"/>
        <v>0.88000000000000012</v>
      </c>
      <c r="S128" s="4">
        <f t="shared" si="17"/>
        <v>0.69907229820388561</v>
      </c>
      <c r="T128" s="4">
        <f t="shared" si="18"/>
        <v>0.11999999999999988</v>
      </c>
      <c r="U128" s="4">
        <f t="shared" si="19"/>
        <v>0.30092770179611439</v>
      </c>
      <c r="V128" s="11">
        <f t="shared" si="20"/>
        <v>0.30092770179611439</v>
      </c>
      <c r="W128" s="12">
        <f t="shared" si="21"/>
        <v>0.11999999999999988</v>
      </c>
      <c r="X128" s="12">
        <f t="shared" si="22"/>
        <v>0.88000000000000012</v>
      </c>
      <c r="AO128" s="13">
        <f t="shared" si="23"/>
        <v>0.61518362241941937</v>
      </c>
      <c r="AP128" s="13">
        <f t="shared" si="24"/>
        <v>0.61518362241941937</v>
      </c>
      <c r="AQ128" s="13">
        <f t="shared" si="25"/>
        <v>0.96388867578446624</v>
      </c>
      <c r="AR128" s="13">
        <f t="shared" si="26"/>
        <v>0.7744000000000002</v>
      </c>
      <c r="AS128" s="14">
        <f t="shared" si="27"/>
        <v>0.93808315196468595</v>
      </c>
    </row>
    <row r="129" spans="1:45" x14ac:dyDescent="0.3">
      <c r="A129" s="15">
        <v>12.7</v>
      </c>
      <c r="O129" s="4">
        <f t="shared" si="29"/>
        <v>0.8600000000000001</v>
      </c>
      <c r="P129" s="4">
        <f t="shared" si="15"/>
        <v>0.65105784531108646</v>
      </c>
      <c r="R129" s="4">
        <f t="shared" si="16"/>
        <v>0.8600000000000001</v>
      </c>
      <c r="S129" s="4">
        <f t="shared" si="17"/>
        <v>0.65105784531108646</v>
      </c>
      <c r="T129" s="4">
        <f t="shared" si="18"/>
        <v>0.1399999999999999</v>
      </c>
      <c r="U129" s="4">
        <f t="shared" si="19"/>
        <v>0.34894215468891354</v>
      </c>
      <c r="V129" s="11">
        <f t="shared" si="20"/>
        <v>0.34894215468891354</v>
      </c>
      <c r="W129" s="12">
        <f t="shared" si="21"/>
        <v>0.1399999999999999</v>
      </c>
      <c r="X129" s="12">
        <f t="shared" si="22"/>
        <v>0.8600000000000001</v>
      </c>
      <c r="AO129" s="13">
        <f t="shared" si="23"/>
        <v>0.55990974696753437</v>
      </c>
      <c r="AP129" s="13">
        <f t="shared" si="24"/>
        <v>0.55990974696753437</v>
      </c>
      <c r="AQ129" s="13">
        <f t="shared" si="25"/>
        <v>0.95114809834355218</v>
      </c>
      <c r="AR129" s="13">
        <f t="shared" si="26"/>
        <v>0.73960000000000015</v>
      </c>
      <c r="AS129" s="14">
        <f t="shared" si="27"/>
        <v>0.92736184954957046</v>
      </c>
    </row>
    <row r="130" spans="1:45" x14ac:dyDescent="0.3">
      <c r="A130" s="15">
        <v>12.8</v>
      </c>
      <c r="O130" s="4">
        <f t="shared" si="29"/>
        <v>0.83999999999999986</v>
      </c>
      <c r="P130" s="4">
        <f t="shared" ref="P130:P193" si="30">1/(1+ABS((A130-$D$19)/$D$17)^(2*$D$18))</f>
        <v>0.60117092539560335</v>
      </c>
      <c r="R130" s="4">
        <f t="shared" ref="R130:R193" si="31">MAX(O130,P130)</f>
        <v>0.83999999999999986</v>
      </c>
      <c r="S130" s="4">
        <f t="shared" ref="S130:S193" si="32">MIN(O130,P130)</f>
        <v>0.60117092539560335</v>
      </c>
      <c r="T130" s="4">
        <f t="shared" ref="T130:T193" si="33">1-O130</f>
        <v>0.16000000000000014</v>
      </c>
      <c r="U130" s="4">
        <f t="shared" ref="U130:U193" si="34">MIN(O130,1-P130)</f>
        <v>0.39882907460439665</v>
      </c>
      <c r="V130" s="11">
        <f t="shared" ref="V130:V193" si="35">MAX(MIN(1-O130,P130),MIN(O130,1-P130))</f>
        <v>0.39882907460439665</v>
      </c>
      <c r="W130" s="12">
        <f t="shared" ref="W130:W193" si="36">MIN(O130,1-O130)</f>
        <v>0.16000000000000014</v>
      </c>
      <c r="X130" s="12">
        <f t="shared" ref="X130:X193" si="37">MAX(O130,1-O130)</f>
        <v>0.83999999999999986</v>
      </c>
      <c r="AO130" s="13">
        <f t="shared" ref="AO130:AO193" si="38">O130*P130</f>
        <v>0.5049835773323067</v>
      </c>
      <c r="AP130" s="13">
        <f t="shared" ref="AP130:AP193" si="39">AO130/MAX($AO$2:$AO$202)</f>
        <v>0.5049835773323067</v>
      </c>
      <c r="AQ130" s="13">
        <f t="shared" ref="AQ130:AQ193" si="40">O130+P130-O130*P130</f>
        <v>0.93618734806329662</v>
      </c>
      <c r="AR130" s="13">
        <f t="shared" ref="AR130:AR193" si="41">O130^2</f>
        <v>0.70559999999999978</v>
      </c>
      <c r="AS130" s="14">
        <f t="shared" ref="AS130:AS193" si="42">O130^(1/2)</f>
        <v>0.91651513899116788</v>
      </c>
    </row>
    <row r="131" spans="1:45" x14ac:dyDescent="0.3">
      <c r="A131" s="15">
        <v>12.9</v>
      </c>
      <c r="O131" s="4">
        <f t="shared" si="29"/>
        <v>0.82</v>
      </c>
      <c r="P131" s="4">
        <f t="shared" si="30"/>
        <v>0.55046321919481722</v>
      </c>
      <c r="R131" s="4">
        <f t="shared" si="31"/>
        <v>0.82</v>
      </c>
      <c r="S131" s="4">
        <f t="shared" si="32"/>
        <v>0.55046321919481722</v>
      </c>
      <c r="T131" s="4">
        <f t="shared" si="33"/>
        <v>0.18000000000000005</v>
      </c>
      <c r="U131" s="4">
        <f t="shared" si="34"/>
        <v>0.44953678080518278</v>
      </c>
      <c r="V131" s="11">
        <f t="shared" si="35"/>
        <v>0.44953678080518278</v>
      </c>
      <c r="W131" s="12">
        <f t="shared" si="36"/>
        <v>0.18000000000000005</v>
      </c>
      <c r="X131" s="12">
        <f t="shared" si="37"/>
        <v>0.82</v>
      </c>
      <c r="AO131" s="13">
        <f t="shared" si="38"/>
        <v>0.4513798397397501</v>
      </c>
      <c r="AP131" s="13">
        <f t="shared" si="39"/>
        <v>0.4513798397397501</v>
      </c>
      <c r="AQ131" s="13">
        <f t="shared" si="40"/>
        <v>0.91908337945506702</v>
      </c>
      <c r="AR131" s="13">
        <f t="shared" si="41"/>
        <v>0.67239999999999989</v>
      </c>
      <c r="AS131" s="14">
        <f t="shared" si="42"/>
        <v>0.90553851381374162</v>
      </c>
    </row>
    <row r="132" spans="1:45" x14ac:dyDescent="0.3">
      <c r="A132" s="15">
        <v>13</v>
      </c>
      <c r="O132" s="4">
        <f t="shared" si="29"/>
        <v>0.8</v>
      </c>
      <c r="P132" s="4">
        <f t="shared" si="30"/>
        <v>0.5</v>
      </c>
      <c r="R132" s="4">
        <f t="shared" si="31"/>
        <v>0.8</v>
      </c>
      <c r="S132" s="4">
        <f t="shared" si="32"/>
        <v>0.5</v>
      </c>
      <c r="T132" s="4">
        <f t="shared" si="33"/>
        <v>0.19999999999999996</v>
      </c>
      <c r="U132" s="4">
        <f t="shared" si="34"/>
        <v>0.5</v>
      </c>
      <c r="V132" s="11">
        <f t="shared" si="35"/>
        <v>0.5</v>
      </c>
      <c r="W132" s="12">
        <f t="shared" si="36"/>
        <v>0.19999999999999996</v>
      </c>
      <c r="X132" s="12">
        <f t="shared" si="37"/>
        <v>0.8</v>
      </c>
      <c r="AO132" s="13">
        <f t="shared" si="38"/>
        <v>0.4</v>
      </c>
      <c r="AP132" s="13">
        <f t="shared" si="39"/>
        <v>0.4</v>
      </c>
      <c r="AQ132" s="13">
        <f t="shared" si="40"/>
        <v>0.9</v>
      </c>
      <c r="AR132" s="13">
        <f t="shared" si="41"/>
        <v>0.64000000000000012</v>
      </c>
      <c r="AS132" s="14">
        <f t="shared" si="42"/>
        <v>0.89442719099991586</v>
      </c>
    </row>
    <row r="133" spans="1:45" x14ac:dyDescent="0.3">
      <c r="A133" s="15">
        <v>13.1</v>
      </c>
      <c r="O133" s="4">
        <f t="shared" si="29"/>
        <v>0.78</v>
      </c>
      <c r="P133" s="4">
        <f t="shared" si="30"/>
        <v>0.45077474480513263</v>
      </c>
      <c r="R133" s="4">
        <f t="shared" si="31"/>
        <v>0.78</v>
      </c>
      <c r="S133" s="4">
        <f t="shared" si="32"/>
        <v>0.45077474480513263</v>
      </c>
      <c r="T133" s="4">
        <f t="shared" si="33"/>
        <v>0.21999999999999997</v>
      </c>
      <c r="U133" s="4">
        <f t="shared" si="34"/>
        <v>0.54922525519486731</v>
      </c>
      <c r="V133" s="11">
        <f t="shared" si="35"/>
        <v>0.54922525519486731</v>
      </c>
      <c r="W133" s="12">
        <f t="shared" si="36"/>
        <v>0.21999999999999997</v>
      </c>
      <c r="X133" s="12">
        <f t="shared" si="37"/>
        <v>0.78</v>
      </c>
      <c r="AO133" s="13">
        <f t="shared" si="38"/>
        <v>0.35160430094800349</v>
      </c>
      <c r="AP133" s="13">
        <f t="shared" si="39"/>
        <v>0.35160430094800349</v>
      </c>
      <c r="AQ133" s="13">
        <f t="shared" si="40"/>
        <v>0.87917044385712928</v>
      </c>
      <c r="AR133" s="13">
        <f t="shared" si="41"/>
        <v>0.60840000000000005</v>
      </c>
      <c r="AS133" s="14">
        <f t="shared" si="42"/>
        <v>0.88317608663278468</v>
      </c>
    </row>
    <row r="134" spans="1:45" x14ac:dyDescent="0.3">
      <c r="A134" s="15">
        <v>13.2</v>
      </c>
      <c r="O134" s="4">
        <f t="shared" si="29"/>
        <v>0.76000000000000012</v>
      </c>
      <c r="P134" s="4">
        <f t="shared" si="30"/>
        <v>0.40363995344779391</v>
      </c>
      <c r="R134" s="4">
        <f t="shared" si="31"/>
        <v>0.76000000000000012</v>
      </c>
      <c r="S134" s="4">
        <f t="shared" si="32"/>
        <v>0.40363995344779391</v>
      </c>
      <c r="T134" s="4">
        <f t="shared" si="33"/>
        <v>0.23999999999999988</v>
      </c>
      <c r="U134" s="4">
        <f t="shared" si="34"/>
        <v>0.59636004655220609</v>
      </c>
      <c r="V134" s="11">
        <f t="shared" si="35"/>
        <v>0.59636004655220609</v>
      </c>
      <c r="W134" s="12">
        <f t="shared" si="36"/>
        <v>0.23999999999999988</v>
      </c>
      <c r="X134" s="12">
        <f t="shared" si="37"/>
        <v>0.76000000000000012</v>
      </c>
      <c r="AO134" s="13">
        <f t="shared" si="38"/>
        <v>0.30676636462032342</v>
      </c>
      <c r="AP134" s="13">
        <f t="shared" si="39"/>
        <v>0.30676636462032342</v>
      </c>
      <c r="AQ134" s="13">
        <f t="shared" si="40"/>
        <v>0.85687358882747056</v>
      </c>
      <c r="AR134" s="13">
        <f t="shared" si="41"/>
        <v>0.57760000000000022</v>
      </c>
      <c r="AS134" s="14">
        <f t="shared" si="42"/>
        <v>0.87177978870813477</v>
      </c>
    </row>
    <row r="135" spans="1:45" x14ac:dyDescent="0.3">
      <c r="A135" s="15">
        <v>13.3</v>
      </c>
      <c r="O135" s="4">
        <f t="shared" si="29"/>
        <v>0.73999999999999988</v>
      </c>
      <c r="P135" s="4">
        <f t="shared" si="30"/>
        <v>0.35926278658182231</v>
      </c>
      <c r="R135" s="4">
        <f t="shared" si="31"/>
        <v>0.73999999999999988</v>
      </c>
      <c r="S135" s="4">
        <f t="shared" si="32"/>
        <v>0.35926278658182231</v>
      </c>
      <c r="T135" s="4">
        <f t="shared" si="33"/>
        <v>0.26000000000000012</v>
      </c>
      <c r="U135" s="4">
        <f t="shared" si="34"/>
        <v>0.64073721341817769</v>
      </c>
      <c r="V135" s="11">
        <f t="shared" si="35"/>
        <v>0.64073721341817769</v>
      </c>
      <c r="W135" s="12">
        <f t="shared" si="36"/>
        <v>0.26000000000000012</v>
      </c>
      <c r="X135" s="12">
        <f t="shared" si="37"/>
        <v>0.73999999999999988</v>
      </c>
      <c r="AO135" s="13">
        <f t="shared" si="38"/>
        <v>0.26585446207054847</v>
      </c>
      <c r="AP135" s="13">
        <f t="shared" si="39"/>
        <v>0.26585446207054847</v>
      </c>
      <c r="AQ135" s="13">
        <f t="shared" si="40"/>
        <v>0.83340832451127378</v>
      </c>
      <c r="AR135" s="13">
        <f t="shared" si="41"/>
        <v>0.54759999999999986</v>
      </c>
      <c r="AS135" s="14">
        <f t="shared" si="42"/>
        <v>0.86023252670426265</v>
      </c>
    </row>
    <row r="136" spans="1:45" x14ac:dyDescent="0.3">
      <c r="A136" s="15">
        <v>13.4</v>
      </c>
      <c r="O136" s="4">
        <f t="shared" si="29"/>
        <v>0.72</v>
      </c>
      <c r="P136" s="4">
        <f t="shared" si="30"/>
        <v>0.31810776168273724</v>
      </c>
      <c r="R136" s="4">
        <f t="shared" si="31"/>
        <v>0.72</v>
      </c>
      <c r="S136" s="4">
        <f t="shared" si="32"/>
        <v>0.31810776168273724</v>
      </c>
      <c r="T136" s="4">
        <f t="shared" si="33"/>
        <v>0.28000000000000003</v>
      </c>
      <c r="U136" s="4">
        <f t="shared" si="34"/>
        <v>0.68189223831726276</v>
      </c>
      <c r="V136" s="11">
        <f t="shared" si="35"/>
        <v>0.68189223831726276</v>
      </c>
      <c r="W136" s="12">
        <f t="shared" si="36"/>
        <v>0.28000000000000003</v>
      </c>
      <c r="X136" s="12">
        <f t="shared" si="37"/>
        <v>0.72</v>
      </c>
      <c r="AO136" s="13">
        <f t="shared" si="38"/>
        <v>0.22903758841157082</v>
      </c>
      <c r="AP136" s="13">
        <f t="shared" si="39"/>
        <v>0.22903758841157082</v>
      </c>
      <c r="AQ136" s="13">
        <f t="shared" si="40"/>
        <v>0.80907017327116637</v>
      </c>
      <c r="AR136" s="13">
        <f t="shared" si="41"/>
        <v>0.51839999999999997</v>
      </c>
      <c r="AS136" s="14">
        <f t="shared" si="42"/>
        <v>0.84852813742385702</v>
      </c>
    </row>
    <row r="137" spans="1:45" x14ac:dyDescent="0.3">
      <c r="A137" s="15">
        <v>13.5</v>
      </c>
      <c r="O137" s="4">
        <f t="shared" si="29"/>
        <v>0.7</v>
      </c>
      <c r="P137" s="4">
        <f t="shared" si="30"/>
        <v>0.28044319450256172</v>
      </c>
      <c r="R137" s="4">
        <f t="shared" si="31"/>
        <v>0.7</v>
      </c>
      <c r="S137" s="4">
        <f t="shared" si="32"/>
        <v>0.28044319450256172</v>
      </c>
      <c r="T137" s="4">
        <f t="shared" si="33"/>
        <v>0.30000000000000004</v>
      </c>
      <c r="U137" s="4">
        <f t="shared" si="34"/>
        <v>0.7</v>
      </c>
      <c r="V137" s="11">
        <f t="shared" si="35"/>
        <v>0.7</v>
      </c>
      <c r="W137" s="12">
        <f t="shared" si="36"/>
        <v>0.30000000000000004</v>
      </c>
      <c r="X137" s="12">
        <f t="shared" si="37"/>
        <v>0.7</v>
      </c>
      <c r="AO137" s="13">
        <f t="shared" si="38"/>
        <v>0.19631023615179319</v>
      </c>
      <c r="AP137" s="13">
        <f t="shared" si="39"/>
        <v>0.19631023615179319</v>
      </c>
      <c r="AQ137" s="13">
        <f t="shared" si="40"/>
        <v>0.78413295835076846</v>
      </c>
      <c r="AR137" s="13">
        <f t="shared" si="41"/>
        <v>0.48999999999999994</v>
      </c>
      <c r="AS137" s="14">
        <f t="shared" si="42"/>
        <v>0.83666002653407556</v>
      </c>
    </row>
    <row r="138" spans="1:45" x14ac:dyDescent="0.3">
      <c r="A138" s="15">
        <v>13.6</v>
      </c>
      <c r="O138" s="4">
        <f t="shared" si="29"/>
        <v>0.68</v>
      </c>
      <c r="P138" s="4">
        <f t="shared" si="30"/>
        <v>0.24636471236194643</v>
      </c>
      <c r="R138" s="4">
        <f t="shared" si="31"/>
        <v>0.68</v>
      </c>
      <c r="S138" s="4">
        <f t="shared" si="32"/>
        <v>0.24636471236194643</v>
      </c>
      <c r="T138" s="4">
        <f t="shared" si="33"/>
        <v>0.31999999999999995</v>
      </c>
      <c r="U138" s="4">
        <f t="shared" si="34"/>
        <v>0.68</v>
      </c>
      <c r="V138" s="11">
        <f t="shared" si="35"/>
        <v>0.68</v>
      </c>
      <c r="W138" s="12">
        <f t="shared" si="36"/>
        <v>0.31999999999999995</v>
      </c>
      <c r="X138" s="12">
        <f t="shared" si="37"/>
        <v>0.68</v>
      </c>
      <c r="AO138" s="13">
        <f t="shared" si="38"/>
        <v>0.16752800440612359</v>
      </c>
      <c r="AP138" s="13">
        <f t="shared" si="39"/>
        <v>0.16752800440612359</v>
      </c>
      <c r="AQ138" s="13">
        <f t="shared" si="40"/>
        <v>0.75883670795582292</v>
      </c>
      <c r="AR138" s="13">
        <f t="shared" si="41"/>
        <v>0.46240000000000009</v>
      </c>
      <c r="AS138" s="14">
        <f t="shared" si="42"/>
        <v>0.82462112512353214</v>
      </c>
    </row>
    <row r="139" spans="1:45" x14ac:dyDescent="0.3">
      <c r="A139" s="15">
        <v>13.7</v>
      </c>
      <c r="O139" s="4">
        <f t="shared" si="29"/>
        <v>0.66000000000000014</v>
      </c>
      <c r="P139" s="4">
        <f t="shared" si="30"/>
        <v>0.21582823848485047</v>
      </c>
      <c r="R139" s="4">
        <f t="shared" si="31"/>
        <v>0.66000000000000014</v>
      </c>
      <c r="S139" s="4">
        <f t="shared" si="32"/>
        <v>0.21582823848485047</v>
      </c>
      <c r="T139" s="4">
        <f t="shared" si="33"/>
        <v>0.33999999999999986</v>
      </c>
      <c r="U139" s="4">
        <f t="shared" si="34"/>
        <v>0.66000000000000014</v>
      </c>
      <c r="V139" s="11">
        <f t="shared" si="35"/>
        <v>0.66000000000000014</v>
      </c>
      <c r="W139" s="12">
        <f t="shared" si="36"/>
        <v>0.33999999999999986</v>
      </c>
      <c r="X139" s="12">
        <f t="shared" si="37"/>
        <v>0.66000000000000014</v>
      </c>
      <c r="AO139" s="13">
        <f t="shared" si="38"/>
        <v>0.14244663740000135</v>
      </c>
      <c r="AP139" s="13">
        <f t="shared" si="39"/>
        <v>0.14244663740000135</v>
      </c>
      <c r="AQ139" s="13">
        <f t="shared" si="40"/>
        <v>0.73338160108484929</v>
      </c>
      <c r="AR139" s="13">
        <f t="shared" si="41"/>
        <v>0.43560000000000021</v>
      </c>
      <c r="AS139" s="14">
        <f t="shared" si="42"/>
        <v>0.81240384046359615</v>
      </c>
    </row>
    <row r="140" spans="1:45" x14ac:dyDescent="0.3">
      <c r="A140" s="15">
        <v>13.8</v>
      </c>
      <c r="O140" s="4">
        <f t="shared" si="29"/>
        <v>0.6399999999999999</v>
      </c>
      <c r="P140" s="4">
        <f t="shared" si="30"/>
        <v>0.18868576170600412</v>
      </c>
      <c r="R140" s="4">
        <f t="shared" si="31"/>
        <v>0.6399999999999999</v>
      </c>
      <c r="S140" s="4">
        <f t="shared" si="32"/>
        <v>0.18868576170600412</v>
      </c>
      <c r="T140" s="4">
        <f t="shared" si="33"/>
        <v>0.3600000000000001</v>
      </c>
      <c r="U140" s="4">
        <f t="shared" si="34"/>
        <v>0.6399999999999999</v>
      </c>
      <c r="V140" s="11">
        <f t="shared" si="35"/>
        <v>0.6399999999999999</v>
      </c>
      <c r="W140" s="12">
        <f t="shared" si="36"/>
        <v>0.3600000000000001</v>
      </c>
      <c r="X140" s="12">
        <f t="shared" si="37"/>
        <v>0.6399999999999999</v>
      </c>
      <c r="AO140" s="13">
        <f t="shared" si="38"/>
        <v>0.12075888749184262</v>
      </c>
      <c r="AP140" s="13">
        <f t="shared" si="39"/>
        <v>0.12075888749184262</v>
      </c>
      <c r="AQ140" s="13">
        <f t="shared" si="40"/>
        <v>0.70792687421416145</v>
      </c>
      <c r="AR140" s="13">
        <f t="shared" si="41"/>
        <v>0.40959999999999985</v>
      </c>
      <c r="AS140" s="14">
        <f t="shared" si="42"/>
        <v>0.79999999999999993</v>
      </c>
    </row>
    <row r="141" spans="1:45" x14ac:dyDescent="0.3">
      <c r="A141" s="15">
        <v>13.9</v>
      </c>
      <c r="O141" s="4">
        <f t="shared" si="29"/>
        <v>0.61999999999999988</v>
      </c>
      <c r="P141" s="4">
        <f t="shared" si="30"/>
        <v>0.16471906210910711</v>
      </c>
      <c r="R141" s="4">
        <f t="shared" si="31"/>
        <v>0.61999999999999988</v>
      </c>
      <c r="S141" s="4">
        <f t="shared" si="32"/>
        <v>0.16471906210910711</v>
      </c>
      <c r="T141" s="4">
        <f t="shared" si="33"/>
        <v>0.38000000000000012</v>
      </c>
      <c r="U141" s="4">
        <f t="shared" si="34"/>
        <v>0.61999999999999988</v>
      </c>
      <c r="V141" s="11">
        <f t="shared" si="35"/>
        <v>0.61999999999999988</v>
      </c>
      <c r="W141" s="12">
        <f t="shared" si="36"/>
        <v>0.38000000000000012</v>
      </c>
      <c r="X141" s="12">
        <f t="shared" si="37"/>
        <v>0.61999999999999988</v>
      </c>
      <c r="AO141" s="13">
        <f t="shared" si="38"/>
        <v>0.10212581850764639</v>
      </c>
      <c r="AP141" s="13">
        <f t="shared" si="39"/>
        <v>0.10212581850764639</v>
      </c>
      <c r="AQ141" s="13">
        <f t="shared" si="40"/>
        <v>0.68259324360146068</v>
      </c>
      <c r="AR141" s="13">
        <f t="shared" si="41"/>
        <v>0.38439999999999985</v>
      </c>
      <c r="AS141" s="14">
        <f t="shared" si="42"/>
        <v>0.78740078740118102</v>
      </c>
    </row>
    <row r="142" spans="1:45" x14ac:dyDescent="0.3">
      <c r="A142" s="15">
        <v>14</v>
      </c>
      <c r="O142" s="4">
        <f t="shared" si="29"/>
        <v>0.6</v>
      </c>
      <c r="P142" s="4">
        <f t="shared" si="30"/>
        <v>0.14366857315728437</v>
      </c>
      <c r="R142" s="4">
        <f t="shared" si="31"/>
        <v>0.6</v>
      </c>
      <c r="S142" s="4">
        <f t="shared" si="32"/>
        <v>0.14366857315728437</v>
      </c>
      <c r="T142" s="4">
        <f t="shared" si="33"/>
        <v>0.4</v>
      </c>
      <c r="U142" s="4">
        <f t="shared" si="34"/>
        <v>0.6</v>
      </c>
      <c r="V142" s="11">
        <f t="shared" si="35"/>
        <v>0.6</v>
      </c>
      <c r="W142" s="12">
        <f t="shared" si="36"/>
        <v>0.4</v>
      </c>
      <c r="X142" s="12">
        <f t="shared" si="37"/>
        <v>0.6</v>
      </c>
      <c r="AO142" s="13">
        <f t="shared" si="38"/>
        <v>8.6201143894370627E-2</v>
      </c>
      <c r="AP142" s="13">
        <f t="shared" si="39"/>
        <v>8.6201143894370627E-2</v>
      </c>
      <c r="AQ142" s="13">
        <f t="shared" si="40"/>
        <v>0.65746742926291368</v>
      </c>
      <c r="AR142" s="13">
        <f t="shared" si="41"/>
        <v>0.36</v>
      </c>
      <c r="AS142" s="14">
        <f t="shared" si="42"/>
        <v>0.7745966692414834</v>
      </c>
    </row>
    <row r="143" spans="1:45" x14ac:dyDescent="0.3">
      <c r="A143" s="15">
        <v>14.1</v>
      </c>
      <c r="O143" s="4">
        <f t="shared" si="29"/>
        <v>0.58000000000000007</v>
      </c>
      <c r="P143" s="4">
        <f t="shared" si="30"/>
        <v>0.12525624107258221</v>
      </c>
      <c r="R143" s="4">
        <f t="shared" si="31"/>
        <v>0.58000000000000007</v>
      </c>
      <c r="S143" s="4">
        <f t="shared" si="32"/>
        <v>0.12525624107258221</v>
      </c>
      <c r="T143" s="4">
        <f t="shared" si="33"/>
        <v>0.41999999999999993</v>
      </c>
      <c r="U143" s="4">
        <f t="shared" si="34"/>
        <v>0.58000000000000007</v>
      </c>
      <c r="V143" s="11">
        <f t="shared" si="35"/>
        <v>0.58000000000000007</v>
      </c>
      <c r="W143" s="12">
        <f t="shared" si="36"/>
        <v>0.41999999999999993</v>
      </c>
      <c r="X143" s="12">
        <f t="shared" si="37"/>
        <v>0.58000000000000007</v>
      </c>
      <c r="AO143" s="13">
        <f t="shared" si="38"/>
        <v>7.2648619822097693E-2</v>
      </c>
      <c r="AP143" s="13">
        <f t="shared" si="39"/>
        <v>7.2648619822097693E-2</v>
      </c>
      <c r="AQ143" s="13">
        <f t="shared" si="40"/>
        <v>0.63260762125048453</v>
      </c>
      <c r="AR143" s="13">
        <f t="shared" si="41"/>
        <v>0.33640000000000009</v>
      </c>
      <c r="AS143" s="14">
        <f t="shared" si="42"/>
        <v>0.76157731058639089</v>
      </c>
    </row>
    <row r="144" spans="1:45" x14ac:dyDescent="0.3">
      <c r="A144" s="15">
        <v>14.2</v>
      </c>
      <c r="O144" s="4">
        <f t="shared" si="29"/>
        <v>0.56000000000000016</v>
      </c>
      <c r="P144" s="4">
        <f t="shared" si="30"/>
        <v>0.10920240820445305</v>
      </c>
      <c r="R144" s="4">
        <f t="shared" si="31"/>
        <v>0.56000000000000016</v>
      </c>
      <c r="S144" s="4">
        <f t="shared" si="32"/>
        <v>0.10920240820445305</v>
      </c>
      <c r="T144" s="4">
        <f t="shared" si="33"/>
        <v>0.43999999999999984</v>
      </c>
      <c r="U144" s="4">
        <f t="shared" si="34"/>
        <v>0.56000000000000016</v>
      </c>
      <c r="V144" s="11">
        <f t="shared" si="35"/>
        <v>0.56000000000000016</v>
      </c>
      <c r="W144" s="12">
        <f t="shared" si="36"/>
        <v>0.43999999999999984</v>
      </c>
      <c r="X144" s="12">
        <f t="shared" si="37"/>
        <v>0.56000000000000016</v>
      </c>
      <c r="AO144" s="13">
        <f t="shared" si="38"/>
        <v>6.1153348594493728E-2</v>
      </c>
      <c r="AP144" s="13">
        <f t="shared" si="39"/>
        <v>6.1153348594493728E-2</v>
      </c>
      <c r="AQ144" s="13">
        <f t="shared" si="40"/>
        <v>0.60804905960995947</v>
      </c>
      <c r="AR144" s="13">
        <f t="shared" si="41"/>
        <v>0.31360000000000016</v>
      </c>
      <c r="AS144" s="14">
        <f t="shared" si="42"/>
        <v>0.74833147735478833</v>
      </c>
    </row>
    <row r="145" spans="1:45" x14ac:dyDescent="0.3">
      <c r="A145" s="15">
        <v>14.3</v>
      </c>
      <c r="O145" s="4">
        <f t="shared" si="29"/>
        <v>0.53999999999999981</v>
      </c>
      <c r="P145" s="4">
        <f t="shared" si="30"/>
        <v>9.5237416505198846E-2</v>
      </c>
      <c r="R145" s="4">
        <f t="shared" si="31"/>
        <v>0.53999999999999981</v>
      </c>
      <c r="S145" s="4">
        <f t="shared" si="32"/>
        <v>9.5237416505198846E-2</v>
      </c>
      <c r="T145" s="4">
        <f t="shared" si="33"/>
        <v>0.46000000000000019</v>
      </c>
      <c r="U145" s="4">
        <f t="shared" si="34"/>
        <v>0.53999999999999981</v>
      </c>
      <c r="V145" s="11">
        <f t="shared" si="35"/>
        <v>0.53999999999999981</v>
      </c>
      <c r="W145" s="12">
        <f t="shared" si="36"/>
        <v>0.46000000000000019</v>
      </c>
      <c r="X145" s="12">
        <f t="shared" si="37"/>
        <v>0.53999999999999981</v>
      </c>
      <c r="AO145" s="13">
        <f t="shared" si="38"/>
        <v>5.1428204912807363E-2</v>
      </c>
      <c r="AP145" s="13">
        <f t="shared" si="39"/>
        <v>5.1428204912807363E-2</v>
      </c>
      <c r="AQ145" s="13">
        <f t="shared" si="40"/>
        <v>0.58380921159239119</v>
      </c>
      <c r="AR145" s="13">
        <f t="shared" si="41"/>
        <v>0.2915999999999998</v>
      </c>
      <c r="AS145" s="14">
        <f t="shared" si="42"/>
        <v>0.73484692283495334</v>
      </c>
    </row>
    <row r="146" spans="1:45" x14ac:dyDescent="0.3">
      <c r="A146" s="15">
        <v>14.4</v>
      </c>
      <c r="O146" s="4">
        <f t="shared" si="29"/>
        <v>0.51999999999999991</v>
      </c>
      <c r="P146" s="4">
        <f t="shared" si="30"/>
        <v>8.3108913166121193E-2</v>
      </c>
      <c r="R146" s="4">
        <f t="shared" si="31"/>
        <v>0.51999999999999991</v>
      </c>
      <c r="S146" s="4">
        <f t="shared" si="32"/>
        <v>8.3108913166121193E-2</v>
      </c>
      <c r="T146" s="4">
        <f t="shared" si="33"/>
        <v>0.48000000000000009</v>
      </c>
      <c r="U146" s="4">
        <f t="shared" si="34"/>
        <v>0.51999999999999991</v>
      </c>
      <c r="V146" s="11">
        <f t="shared" si="35"/>
        <v>0.51999999999999991</v>
      </c>
      <c r="W146" s="12">
        <f t="shared" si="36"/>
        <v>0.48000000000000009</v>
      </c>
      <c r="X146" s="12">
        <f t="shared" si="37"/>
        <v>0.51999999999999991</v>
      </c>
      <c r="AO146" s="13">
        <f t="shared" si="38"/>
        <v>4.3216634846383009E-2</v>
      </c>
      <c r="AP146" s="13">
        <f t="shared" si="39"/>
        <v>4.3216634846383009E-2</v>
      </c>
      <c r="AQ146" s="13">
        <f t="shared" si="40"/>
        <v>0.55989227831973809</v>
      </c>
      <c r="AR146" s="13">
        <f t="shared" si="41"/>
        <v>0.27039999999999992</v>
      </c>
      <c r="AS146" s="14">
        <f t="shared" si="42"/>
        <v>0.7211102550927978</v>
      </c>
    </row>
    <row r="147" spans="1:45" x14ac:dyDescent="0.3">
      <c r="A147" s="15">
        <v>14.5</v>
      </c>
      <c r="O147" s="4">
        <f t="shared" si="29"/>
        <v>0.5</v>
      </c>
      <c r="P147" s="4">
        <f t="shared" si="30"/>
        <v>7.2585875671336619E-2</v>
      </c>
      <c r="R147" s="4">
        <f t="shared" si="31"/>
        <v>0.5</v>
      </c>
      <c r="S147" s="4">
        <f t="shared" si="32"/>
        <v>7.2585875671336619E-2</v>
      </c>
      <c r="T147" s="4">
        <f t="shared" si="33"/>
        <v>0.5</v>
      </c>
      <c r="U147" s="4">
        <f t="shared" si="34"/>
        <v>0.5</v>
      </c>
      <c r="V147" s="11">
        <f t="shared" si="35"/>
        <v>0.5</v>
      </c>
      <c r="W147" s="12">
        <f t="shared" si="36"/>
        <v>0.5</v>
      </c>
      <c r="X147" s="12">
        <f t="shared" si="37"/>
        <v>0.5</v>
      </c>
      <c r="AO147" s="13">
        <f t="shared" si="38"/>
        <v>3.629293783566831E-2</v>
      </c>
      <c r="AP147" s="13">
        <f t="shared" si="39"/>
        <v>3.629293783566831E-2</v>
      </c>
      <c r="AQ147" s="13">
        <f t="shared" si="40"/>
        <v>0.53629293783566834</v>
      </c>
      <c r="AR147" s="13">
        <f t="shared" si="41"/>
        <v>0.25</v>
      </c>
      <c r="AS147" s="14">
        <f t="shared" si="42"/>
        <v>0.70710678118654757</v>
      </c>
    </row>
    <row r="148" spans="1:45" x14ac:dyDescent="0.3">
      <c r="A148" s="15">
        <v>14.6</v>
      </c>
      <c r="O148" s="4">
        <f t="shared" si="29"/>
        <v>0.48000000000000009</v>
      </c>
      <c r="P148" s="4">
        <f t="shared" si="30"/>
        <v>6.3460270662014331E-2</v>
      </c>
      <c r="R148" s="4">
        <f t="shared" si="31"/>
        <v>0.48000000000000009</v>
      </c>
      <c r="S148" s="4">
        <f t="shared" si="32"/>
        <v>6.3460270662014331E-2</v>
      </c>
      <c r="T148" s="4">
        <f t="shared" si="33"/>
        <v>0.51999999999999991</v>
      </c>
      <c r="U148" s="4">
        <f t="shared" si="34"/>
        <v>0.48000000000000009</v>
      </c>
      <c r="V148" s="11">
        <f t="shared" si="35"/>
        <v>0.48000000000000009</v>
      </c>
      <c r="W148" s="12">
        <f t="shared" si="36"/>
        <v>0.48000000000000009</v>
      </c>
      <c r="X148" s="12">
        <f t="shared" si="37"/>
        <v>0.51999999999999991</v>
      </c>
      <c r="AO148" s="13">
        <f t="shared" si="38"/>
        <v>3.0460929917766884E-2</v>
      </c>
      <c r="AP148" s="13">
        <f t="shared" si="39"/>
        <v>3.0460929917766884E-2</v>
      </c>
      <c r="AQ148" s="13">
        <f t="shared" si="40"/>
        <v>0.51299934074424758</v>
      </c>
      <c r="AR148" s="13">
        <f t="shared" si="41"/>
        <v>0.23040000000000008</v>
      </c>
      <c r="AS148" s="14">
        <f t="shared" si="42"/>
        <v>0.69282032302755103</v>
      </c>
    </row>
    <row r="149" spans="1:45" x14ac:dyDescent="0.3">
      <c r="A149" s="15">
        <v>14.7</v>
      </c>
      <c r="O149" s="4">
        <f t="shared" si="29"/>
        <v>0.46000000000000013</v>
      </c>
      <c r="P149" s="4">
        <f t="shared" si="30"/>
        <v>5.5547099935786999E-2</v>
      </c>
      <c r="R149" s="4">
        <f t="shared" si="31"/>
        <v>0.46000000000000013</v>
      </c>
      <c r="S149" s="4">
        <f t="shared" si="32"/>
        <v>5.5547099935786999E-2</v>
      </c>
      <c r="T149" s="4">
        <f t="shared" si="33"/>
        <v>0.53999999999999981</v>
      </c>
      <c r="U149" s="4">
        <f t="shared" si="34"/>
        <v>0.46000000000000013</v>
      </c>
      <c r="V149" s="11">
        <f t="shared" si="35"/>
        <v>0.46000000000000013</v>
      </c>
      <c r="W149" s="12">
        <f t="shared" si="36"/>
        <v>0.46000000000000013</v>
      </c>
      <c r="X149" s="12">
        <f t="shared" si="37"/>
        <v>0.53999999999999981</v>
      </c>
      <c r="AO149" s="13">
        <f t="shared" si="38"/>
        <v>2.5551665970462028E-2</v>
      </c>
      <c r="AP149" s="13">
        <f t="shared" si="39"/>
        <v>2.5551665970462028E-2</v>
      </c>
      <c r="AQ149" s="13">
        <f t="shared" si="40"/>
        <v>0.48999543396532513</v>
      </c>
      <c r="AR149" s="13">
        <f t="shared" si="41"/>
        <v>0.21160000000000012</v>
      </c>
      <c r="AS149" s="14">
        <f t="shared" si="42"/>
        <v>0.67823299831252692</v>
      </c>
    </row>
    <row r="150" spans="1:45" x14ac:dyDescent="0.3">
      <c r="A150" s="15">
        <v>14.8</v>
      </c>
      <c r="O150" s="4">
        <f t="shared" si="29"/>
        <v>0.43999999999999984</v>
      </c>
      <c r="P150" s="4">
        <f t="shared" si="30"/>
        <v>4.8683416619404868E-2</v>
      </c>
      <c r="R150" s="4">
        <f t="shared" si="31"/>
        <v>0.43999999999999984</v>
      </c>
      <c r="S150" s="4">
        <f t="shared" si="32"/>
        <v>4.8683416619404868E-2</v>
      </c>
      <c r="T150" s="4">
        <f t="shared" si="33"/>
        <v>0.56000000000000016</v>
      </c>
      <c r="U150" s="4">
        <f t="shared" si="34"/>
        <v>0.43999999999999984</v>
      </c>
      <c r="V150" s="11">
        <f t="shared" si="35"/>
        <v>0.43999999999999984</v>
      </c>
      <c r="W150" s="12">
        <f t="shared" si="36"/>
        <v>0.43999999999999984</v>
      </c>
      <c r="X150" s="12">
        <f t="shared" si="37"/>
        <v>0.56000000000000016</v>
      </c>
      <c r="AO150" s="13">
        <f t="shared" si="38"/>
        <v>2.1420703312538134E-2</v>
      </c>
      <c r="AP150" s="13">
        <f t="shared" si="39"/>
        <v>2.1420703312538134E-2</v>
      </c>
      <c r="AQ150" s="13">
        <f t="shared" si="40"/>
        <v>0.46726271330686658</v>
      </c>
      <c r="AR150" s="13">
        <f t="shared" si="41"/>
        <v>0.19359999999999986</v>
      </c>
      <c r="AS150" s="14">
        <f t="shared" si="42"/>
        <v>0.66332495807107983</v>
      </c>
    </row>
    <row r="151" spans="1:45" x14ac:dyDescent="0.3">
      <c r="A151" s="15">
        <v>14.9</v>
      </c>
      <c r="O151" s="4">
        <f t="shared" si="29"/>
        <v>0.41999999999999993</v>
      </c>
      <c r="P151" s="4">
        <f t="shared" si="30"/>
        <v>4.2726740685403476E-2</v>
      </c>
      <c r="R151" s="4">
        <f t="shared" si="31"/>
        <v>0.41999999999999993</v>
      </c>
      <c r="S151" s="4">
        <f t="shared" si="32"/>
        <v>4.2726740685403476E-2</v>
      </c>
      <c r="T151" s="4">
        <f t="shared" si="33"/>
        <v>0.58000000000000007</v>
      </c>
      <c r="U151" s="4">
        <f t="shared" si="34"/>
        <v>0.41999999999999993</v>
      </c>
      <c r="V151" s="11">
        <f t="shared" si="35"/>
        <v>0.41999999999999993</v>
      </c>
      <c r="W151" s="12">
        <f t="shared" si="36"/>
        <v>0.41999999999999993</v>
      </c>
      <c r="X151" s="12">
        <f t="shared" si="37"/>
        <v>0.58000000000000007</v>
      </c>
      <c r="AO151" s="13">
        <f t="shared" si="38"/>
        <v>1.7945231087869457E-2</v>
      </c>
      <c r="AP151" s="13">
        <f t="shared" si="39"/>
        <v>1.7945231087869457E-2</v>
      </c>
      <c r="AQ151" s="13">
        <f t="shared" si="40"/>
        <v>0.44478150959753399</v>
      </c>
      <c r="AR151" s="13">
        <f t="shared" si="41"/>
        <v>0.17639999999999995</v>
      </c>
      <c r="AS151" s="14">
        <f t="shared" si="42"/>
        <v>0.64807406984078597</v>
      </c>
    </row>
    <row r="152" spans="1:45" x14ac:dyDescent="0.3">
      <c r="A152" s="15">
        <v>15</v>
      </c>
      <c r="O152" s="4">
        <f t="shared" si="29"/>
        <v>0.4</v>
      </c>
      <c r="P152" s="4">
        <f t="shared" si="30"/>
        <v>3.7553175883819859E-2</v>
      </c>
      <c r="R152" s="4">
        <f t="shared" si="31"/>
        <v>0.4</v>
      </c>
      <c r="S152" s="4">
        <f t="shared" si="32"/>
        <v>3.7553175883819859E-2</v>
      </c>
      <c r="T152" s="4">
        <f t="shared" si="33"/>
        <v>0.6</v>
      </c>
      <c r="U152" s="4">
        <f t="shared" si="34"/>
        <v>0.4</v>
      </c>
      <c r="V152" s="11">
        <f t="shared" si="35"/>
        <v>0.4</v>
      </c>
      <c r="W152" s="12">
        <f t="shared" si="36"/>
        <v>0.4</v>
      </c>
      <c r="X152" s="12">
        <f t="shared" si="37"/>
        <v>0.6</v>
      </c>
      <c r="AO152" s="13">
        <f t="shared" si="38"/>
        <v>1.5021270353527945E-2</v>
      </c>
      <c r="AP152" s="13">
        <f t="shared" si="39"/>
        <v>1.5021270353527945E-2</v>
      </c>
      <c r="AQ152" s="13">
        <f t="shared" si="40"/>
        <v>0.42253190553029191</v>
      </c>
      <c r="AR152" s="13">
        <f t="shared" si="41"/>
        <v>0.16000000000000003</v>
      </c>
      <c r="AS152" s="14">
        <f t="shared" si="42"/>
        <v>0.63245553203367588</v>
      </c>
    </row>
    <row r="153" spans="1:45" x14ac:dyDescent="0.3">
      <c r="A153" s="15">
        <v>15.1</v>
      </c>
      <c r="O153" s="4">
        <f t="shared" si="29"/>
        <v>0.38000000000000006</v>
      </c>
      <c r="P153" s="4">
        <f t="shared" si="30"/>
        <v>3.3055431355195473E-2</v>
      </c>
      <c r="R153" s="4">
        <f t="shared" si="31"/>
        <v>0.38000000000000006</v>
      </c>
      <c r="S153" s="4">
        <f t="shared" si="32"/>
        <v>3.3055431355195473E-2</v>
      </c>
      <c r="T153" s="4">
        <f t="shared" si="33"/>
        <v>0.61999999999999988</v>
      </c>
      <c r="U153" s="4">
        <f t="shared" si="34"/>
        <v>0.38000000000000006</v>
      </c>
      <c r="V153" s="11">
        <f t="shared" si="35"/>
        <v>0.38000000000000006</v>
      </c>
      <c r="W153" s="12">
        <f t="shared" si="36"/>
        <v>0.38000000000000006</v>
      </c>
      <c r="X153" s="12">
        <f t="shared" si="37"/>
        <v>0.61999999999999988</v>
      </c>
      <c r="AO153" s="13">
        <f t="shared" si="38"/>
        <v>1.2561063914974281E-2</v>
      </c>
      <c r="AP153" s="13">
        <f t="shared" si="39"/>
        <v>1.2561063914974281E-2</v>
      </c>
      <c r="AQ153" s="13">
        <f t="shared" si="40"/>
        <v>0.40049436744022121</v>
      </c>
      <c r="AR153" s="13">
        <f t="shared" si="41"/>
        <v>0.14440000000000006</v>
      </c>
      <c r="AS153" s="14">
        <f t="shared" si="42"/>
        <v>0.61644140029689765</v>
      </c>
    </row>
    <row r="154" spans="1:45" x14ac:dyDescent="0.3">
      <c r="A154" s="15">
        <v>15.2</v>
      </c>
      <c r="O154" s="4">
        <f t="shared" si="29"/>
        <v>0.36000000000000015</v>
      </c>
      <c r="P154" s="4">
        <f t="shared" si="30"/>
        <v>2.9140877833621997E-2</v>
      </c>
      <c r="R154" s="4">
        <f t="shared" si="31"/>
        <v>0.36000000000000015</v>
      </c>
      <c r="S154" s="4">
        <f t="shared" si="32"/>
        <v>2.9140877833621997E-2</v>
      </c>
      <c r="T154" s="4">
        <f t="shared" si="33"/>
        <v>0.6399999999999999</v>
      </c>
      <c r="U154" s="4">
        <f t="shared" si="34"/>
        <v>0.36000000000000015</v>
      </c>
      <c r="V154" s="11">
        <f t="shared" si="35"/>
        <v>0.36000000000000015</v>
      </c>
      <c r="W154" s="12">
        <f t="shared" si="36"/>
        <v>0.36000000000000015</v>
      </c>
      <c r="X154" s="12">
        <f t="shared" si="37"/>
        <v>0.6399999999999999</v>
      </c>
      <c r="AO154" s="13">
        <f t="shared" si="38"/>
        <v>1.0490716020103923E-2</v>
      </c>
      <c r="AP154" s="13">
        <f t="shared" si="39"/>
        <v>1.0490716020103923E-2</v>
      </c>
      <c r="AQ154" s="13">
        <f t="shared" si="40"/>
        <v>0.37865016181351824</v>
      </c>
      <c r="AR154" s="13">
        <f t="shared" si="41"/>
        <v>0.1296000000000001</v>
      </c>
      <c r="AS154" s="14">
        <f t="shared" si="42"/>
        <v>0.60000000000000009</v>
      </c>
    </row>
    <row r="155" spans="1:45" x14ac:dyDescent="0.3">
      <c r="A155" s="15">
        <v>15.3</v>
      </c>
      <c r="O155" s="4">
        <f t="shared" si="29"/>
        <v>0.33999999999999986</v>
      </c>
      <c r="P155" s="4">
        <f t="shared" si="30"/>
        <v>2.5729715933966599E-2</v>
      </c>
      <c r="R155" s="4">
        <f t="shared" si="31"/>
        <v>0.33999999999999986</v>
      </c>
      <c r="S155" s="4">
        <f t="shared" si="32"/>
        <v>2.5729715933966599E-2</v>
      </c>
      <c r="T155" s="4">
        <f t="shared" si="33"/>
        <v>0.66000000000000014</v>
      </c>
      <c r="U155" s="4">
        <f t="shared" si="34"/>
        <v>0.33999999999999986</v>
      </c>
      <c r="V155" s="11">
        <f t="shared" si="35"/>
        <v>0.33999999999999986</v>
      </c>
      <c r="W155" s="12">
        <f t="shared" si="36"/>
        <v>0.33999999999999986</v>
      </c>
      <c r="X155" s="12">
        <f t="shared" si="37"/>
        <v>0.66000000000000014</v>
      </c>
      <c r="AO155" s="13">
        <f t="shared" si="38"/>
        <v>8.7481034175486399E-3</v>
      </c>
      <c r="AP155" s="13">
        <f t="shared" si="39"/>
        <v>8.7481034175486399E-3</v>
      </c>
      <c r="AQ155" s="13">
        <f t="shared" si="40"/>
        <v>0.35698161251641786</v>
      </c>
      <c r="AR155" s="13">
        <f t="shared" si="41"/>
        <v>0.1155999999999999</v>
      </c>
      <c r="AS155" s="14">
        <f t="shared" si="42"/>
        <v>0.58309518948452987</v>
      </c>
    </row>
    <row r="156" spans="1:45" x14ac:dyDescent="0.3">
      <c r="A156" s="15">
        <v>15.4</v>
      </c>
      <c r="O156" s="4">
        <f t="shared" si="29"/>
        <v>0.31999999999999995</v>
      </c>
      <c r="P156" s="4">
        <f t="shared" si="30"/>
        <v>2.2753297866633299E-2</v>
      </c>
      <c r="R156" s="4">
        <f t="shared" si="31"/>
        <v>0.31999999999999995</v>
      </c>
      <c r="S156" s="4">
        <f t="shared" si="32"/>
        <v>2.2753297866633299E-2</v>
      </c>
      <c r="T156" s="4">
        <f t="shared" si="33"/>
        <v>0.68</v>
      </c>
      <c r="U156" s="4">
        <f t="shared" si="34"/>
        <v>0.31999999999999995</v>
      </c>
      <c r="V156" s="11">
        <f t="shared" si="35"/>
        <v>0.31999999999999995</v>
      </c>
      <c r="W156" s="12">
        <f t="shared" si="36"/>
        <v>0.31999999999999995</v>
      </c>
      <c r="X156" s="12">
        <f t="shared" si="37"/>
        <v>0.68</v>
      </c>
      <c r="AO156" s="13">
        <f t="shared" si="38"/>
        <v>7.2810553173226541E-3</v>
      </c>
      <c r="AP156" s="13">
        <f t="shared" si="39"/>
        <v>7.2810553173226541E-3</v>
      </c>
      <c r="AQ156" s="13">
        <f t="shared" si="40"/>
        <v>0.33547224254931057</v>
      </c>
      <c r="AR156" s="13">
        <f t="shared" si="41"/>
        <v>0.10239999999999996</v>
      </c>
      <c r="AS156" s="14">
        <f t="shared" si="42"/>
        <v>0.56568542494923801</v>
      </c>
    </row>
    <row r="157" spans="1:45" x14ac:dyDescent="0.3">
      <c r="A157" s="15">
        <v>15.5</v>
      </c>
      <c r="O157" s="4">
        <f t="shared" si="29"/>
        <v>0.3</v>
      </c>
      <c r="P157" s="4">
        <f t="shared" si="30"/>
        <v>2.0152619878265499E-2</v>
      </c>
      <c r="R157" s="4">
        <f t="shared" si="31"/>
        <v>0.3</v>
      </c>
      <c r="S157" s="4">
        <f t="shared" si="32"/>
        <v>2.0152619878265499E-2</v>
      </c>
      <c r="T157" s="4">
        <f t="shared" si="33"/>
        <v>0.7</v>
      </c>
      <c r="U157" s="4">
        <f t="shared" si="34"/>
        <v>0.3</v>
      </c>
      <c r="V157" s="11">
        <f t="shared" si="35"/>
        <v>0.3</v>
      </c>
      <c r="W157" s="12">
        <f t="shared" si="36"/>
        <v>0.3</v>
      </c>
      <c r="X157" s="12">
        <f t="shared" si="37"/>
        <v>0.7</v>
      </c>
      <c r="AO157" s="13">
        <f t="shared" si="38"/>
        <v>6.0457859634796491E-3</v>
      </c>
      <c r="AP157" s="13">
        <f t="shared" si="39"/>
        <v>6.0457859634796491E-3</v>
      </c>
      <c r="AQ157" s="13">
        <f t="shared" si="40"/>
        <v>0.31410683391478583</v>
      </c>
      <c r="AR157" s="13">
        <f t="shared" si="41"/>
        <v>0.09</v>
      </c>
      <c r="AS157" s="14">
        <f t="shared" si="42"/>
        <v>0.54772255750516607</v>
      </c>
    </row>
    <row r="158" spans="1:45" x14ac:dyDescent="0.3">
      <c r="A158" s="15">
        <v>15.6</v>
      </c>
      <c r="O158" s="4">
        <f t="shared" si="29"/>
        <v>0.28000000000000008</v>
      </c>
      <c r="P158" s="4">
        <f t="shared" si="30"/>
        <v>1.7876987382551952E-2</v>
      </c>
      <c r="R158" s="4">
        <f t="shared" si="31"/>
        <v>0.28000000000000008</v>
      </c>
      <c r="S158" s="4">
        <f t="shared" si="32"/>
        <v>1.7876987382551952E-2</v>
      </c>
      <c r="T158" s="4">
        <f t="shared" si="33"/>
        <v>0.72</v>
      </c>
      <c r="U158" s="4">
        <f t="shared" si="34"/>
        <v>0.28000000000000008</v>
      </c>
      <c r="V158" s="11">
        <f t="shared" si="35"/>
        <v>0.28000000000000008</v>
      </c>
      <c r="W158" s="12">
        <f t="shared" si="36"/>
        <v>0.28000000000000008</v>
      </c>
      <c r="X158" s="12">
        <f t="shared" si="37"/>
        <v>0.72</v>
      </c>
      <c r="AO158" s="13">
        <f t="shared" si="38"/>
        <v>5.005556467114548E-3</v>
      </c>
      <c r="AP158" s="13">
        <f t="shared" si="39"/>
        <v>5.005556467114548E-3</v>
      </c>
      <c r="AQ158" s="13">
        <f t="shared" si="40"/>
        <v>0.29287143091543749</v>
      </c>
      <c r="AR158" s="13">
        <f t="shared" si="41"/>
        <v>7.8400000000000039E-2</v>
      </c>
      <c r="AS158" s="14">
        <f t="shared" si="42"/>
        <v>0.52915026221291817</v>
      </c>
    </row>
    <row r="159" spans="1:45" x14ac:dyDescent="0.3">
      <c r="A159" s="15">
        <v>15.7</v>
      </c>
      <c r="O159" s="4">
        <f t="shared" si="29"/>
        <v>0.26000000000000012</v>
      </c>
      <c r="P159" s="4">
        <f t="shared" si="30"/>
        <v>1.5882845496498623E-2</v>
      </c>
      <c r="R159" s="4">
        <f t="shared" si="31"/>
        <v>0.26000000000000012</v>
      </c>
      <c r="S159" s="4">
        <f t="shared" si="32"/>
        <v>1.5882845496498623E-2</v>
      </c>
      <c r="T159" s="4">
        <f t="shared" si="33"/>
        <v>0.73999999999999988</v>
      </c>
      <c r="U159" s="4">
        <f t="shared" si="34"/>
        <v>0.26000000000000012</v>
      </c>
      <c r="V159" s="11">
        <f t="shared" si="35"/>
        <v>0.26000000000000012</v>
      </c>
      <c r="W159" s="12">
        <f t="shared" si="36"/>
        <v>0.26000000000000012</v>
      </c>
      <c r="X159" s="12">
        <f t="shared" si="37"/>
        <v>0.73999999999999988</v>
      </c>
      <c r="AO159" s="13">
        <f t="shared" si="38"/>
        <v>4.1295398290896439E-3</v>
      </c>
      <c r="AP159" s="13">
        <f t="shared" si="39"/>
        <v>4.1295398290896439E-3</v>
      </c>
      <c r="AQ159" s="13">
        <f t="shared" si="40"/>
        <v>0.27175330566740907</v>
      </c>
      <c r="AR159" s="13">
        <f t="shared" si="41"/>
        <v>6.7600000000000063E-2</v>
      </c>
      <c r="AS159" s="14">
        <f t="shared" si="42"/>
        <v>0.50990195135927863</v>
      </c>
    </row>
    <row r="160" spans="1:45" x14ac:dyDescent="0.3">
      <c r="A160" s="15">
        <v>15.8</v>
      </c>
      <c r="O160" s="4">
        <f t="shared" si="29"/>
        <v>0.23999999999999985</v>
      </c>
      <c r="P160" s="4">
        <f t="shared" si="30"/>
        <v>1.413276258179183E-2</v>
      </c>
      <c r="R160" s="4">
        <f t="shared" si="31"/>
        <v>0.23999999999999985</v>
      </c>
      <c r="S160" s="4">
        <f t="shared" si="32"/>
        <v>1.413276258179183E-2</v>
      </c>
      <c r="T160" s="4">
        <f t="shared" si="33"/>
        <v>0.76000000000000012</v>
      </c>
      <c r="U160" s="4">
        <f t="shared" si="34"/>
        <v>0.23999999999999985</v>
      </c>
      <c r="V160" s="11">
        <f t="shared" si="35"/>
        <v>0.23999999999999985</v>
      </c>
      <c r="W160" s="12">
        <f t="shared" si="36"/>
        <v>0.23999999999999985</v>
      </c>
      <c r="X160" s="12">
        <f t="shared" si="37"/>
        <v>0.76000000000000012</v>
      </c>
      <c r="AO160" s="13">
        <f t="shared" si="38"/>
        <v>3.3918630196300373E-3</v>
      </c>
      <c r="AP160" s="13">
        <f t="shared" si="39"/>
        <v>3.3918630196300373E-3</v>
      </c>
      <c r="AQ160" s="13">
        <f t="shared" si="40"/>
        <v>0.25074089956216167</v>
      </c>
      <c r="AR160" s="13">
        <f t="shared" si="41"/>
        <v>5.7599999999999929E-2</v>
      </c>
      <c r="AS160" s="14">
        <f t="shared" si="42"/>
        <v>0.48989794855663549</v>
      </c>
    </row>
    <row r="161" spans="1:45" x14ac:dyDescent="0.3">
      <c r="A161" s="15">
        <v>15.9</v>
      </c>
      <c r="O161" s="4">
        <f t="shared" si="29"/>
        <v>0.21999999999999992</v>
      </c>
      <c r="P161" s="4">
        <f t="shared" si="30"/>
        <v>1.2594551999530714E-2</v>
      </c>
      <c r="R161" s="4">
        <f t="shared" si="31"/>
        <v>0.21999999999999992</v>
      </c>
      <c r="S161" s="4">
        <f t="shared" si="32"/>
        <v>1.2594551999530714E-2</v>
      </c>
      <c r="T161" s="4">
        <f t="shared" si="33"/>
        <v>0.78</v>
      </c>
      <c r="U161" s="4">
        <f t="shared" si="34"/>
        <v>0.21999999999999992</v>
      </c>
      <c r="V161" s="11">
        <f t="shared" si="35"/>
        <v>0.21999999999999992</v>
      </c>
      <c r="W161" s="12">
        <f t="shared" si="36"/>
        <v>0.21999999999999992</v>
      </c>
      <c r="X161" s="12">
        <f t="shared" si="37"/>
        <v>0.78</v>
      </c>
      <c r="AO161" s="13">
        <f t="shared" si="38"/>
        <v>2.770801439896756E-3</v>
      </c>
      <c r="AP161" s="13">
        <f t="shared" si="39"/>
        <v>2.770801439896756E-3</v>
      </c>
      <c r="AQ161" s="13">
        <f t="shared" si="40"/>
        <v>0.22982375055963389</v>
      </c>
      <c r="AR161" s="13">
        <f t="shared" si="41"/>
        <v>4.8399999999999964E-2</v>
      </c>
      <c r="AS161" s="14">
        <f t="shared" si="42"/>
        <v>0.46904157598234286</v>
      </c>
    </row>
    <row r="162" spans="1:45" x14ac:dyDescent="0.3">
      <c r="A162" s="15">
        <v>16</v>
      </c>
      <c r="O162" s="4">
        <f t="shared" si="29"/>
        <v>0.2</v>
      </c>
      <c r="P162" s="4">
        <f t="shared" si="30"/>
        <v>1.1240516628798644E-2</v>
      </c>
      <c r="R162" s="4">
        <f t="shared" si="31"/>
        <v>0.2</v>
      </c>
      <c r="S162" s="4">
        <f t="shared" si="32"/>
        <v>1.1240516628798644E-2</v>
      </c>
      <c r="T162" s="4">
        <f t="shared" si="33"/>
        <v>0.8</v>
      </c>
      <c r="U162" s="4">
        <f t="shared" si="34"/>
        <v>0.2</v>
      </c>
      <c r="V162" s="11">
        <f t="shared" si="35"/>
        <v>0.2</v>
      </c>
      <c r="W162" s="12">
        <f t="shared" si="36"/>
        <v>0.2</v>
      </c>
      <c r="X162" s="12">
        <f t="shared" si="37"/>
        <v>0.8</v>
      </c>
      <c r="AO162" s="13">
        <f t="shared" si="38"/>
        <v>2.2481033257597291E-3</v>
      </c>
      <c r="AP162" s="13">
        <f t="shared" si="39"/>
        <v>2.2481033257597291E-3</v>
      </c>
      <c r="AQ162" s="13">
        <f t="shared" si="40"/>
        <v>0.20899241330303894</v>
      </c>
      <c r="AR162" s="13">
        <f t="shared" si="41"/>
        <v>4.0000000000000008E-2</v>
      </c>
      <c r="AS162" s="14">
        <f t="shared" si="42"/>
        <v>0.44721359549995793</v>
      </c>
    </row>
    <row r="163" spans="1:45" x14ac:dyDescent="0.3">
      <c r="A163" s="15">
        <v>16.100000000000001</v>
      </c>
      <c r="O163" s="4">
        <f t="shared" si="29"/>
        <v>0.17999999999999972</v>
      </c>
      <c r="P163" s="4">
        <f t="shared" si="30"/>
        <v>1.0046801094269931E-2</v>
      </c>
      <c r="R163" s="4">
        <f t="shared" si="31"/>
        <v>0.17999999999999972</v>
      </c>
      <c r="S163" s="4">
        <f t="shared" si="32"/>
        <v>1.0046801094269931E-2</v>
      </c>
      <c r="T163" s="4">
        <f t="shared" si="33"/>
        <v>0.82000000000000028</v>
      </c>
      <c r="U163" s="4">
        <f t="shared" si="34"/>
        <v>0.17999999999999972</v>
      </c>
      <c r="V163" s="11">
        <f t="shared" si="35"/>
        <v>0.17999999999999972</v>
      </c>
      <c r="W163" s="12">
        <f t="shared" si="36"/>
        <v>0.17999999999999972</v>
      </c>
      <c r="X163" s="12">
        <f t="shared" si="37"/>
        <v>0.82000000000000028</v>
      </c>
      <c r="AO163" s="13">
        <f t="shared" si="38"/>
        <v>1.8084241969685848E-3</v>
      </c>
      <c r="AP163" s="13">
        <f t="shared" si="39"/>
        <v>1.8084241969685848E-3</v>
      </c>
      <c r="AQ163" s="13">
        <f t="shared" si="40"/>
        <v>0.18823837689730105</v>
      </c>
      <c r="AR163" s="13">
        <f t="shared" si="41"/>
        <v>3.2399999999999901E-2</v>
      </c>
      <c r="AS163" s="14">
        <f t="shared" si="42"/>
        <v>0.42426406871192818</v>
      </c>
    </row>
    <row r="164" spans="1:45" x14ac:dyDescent="0.3">
      <c r="A164" s="15">
        <v>16.2</v>
      </c>
      <c r="O164" s="4">
        <f t="shared" si="29"/>
        <v>0.16000000000000014</v>
      </c>
      <c r="P164" s="4">
        <f t="shared" si="30"/>
        <v>8.992837637916468E-3</v>
      </c>
      <c r="R164" s="4">
        <f t="shared" si="31"/>
        <v>0.16000000000000014</v>
      </c>
      <c r="S164" s="4">
        <f t="shared" si="32"/>
        <v>8.992837637916468E-3</v>
      </c>
      <c r="T164" s="4">
        <f t="shared" si="33"/>
        <v>0.83999999999999986</v>
      </c>
      <c r="U164" s="4">
        <f t="shared" si="34"/>
        <v>0.16000000000000014</v>
      </c>
      <c r="V164" s="11">
        <f t="shared" si="35"/>
        <v>0.16000000000000014</v>
      </c>
      <c r="W164" s="12">
        <f t="shared" si="36"/>
        <v>0.16000000000000014</v>
      </c>
      <c r="X164" s="12">
        <f t="shared" si="37"/>
        <v>0.83999999999999986</v>
      </c>
      <c r="AO164" s="13">
        <f t="shared" si="38"/>
        <v>1.4388540220666361E-3</v>
      </c>
      <c r="AP164" s="13">
        <f t="shared" si="39"/>
        <v>1.4388540220666361E-3</v>
      </c>
      <c r="AQ164" s="13">
        <f t="shared" si="40"/>
        <v>0.16755398361584997</v>
      </c>
      <c r="AR164" s="13">
        <f t="shared" si="41"/>
        <v>2.5600000000000046E-2</v>
      </c>
      <c r="AS164" s="14">
        <f t="shared" si="42"/>
        <v>0.40000000000000019</v>
      </c>
    </row>
    <row r="165" spans="1:45" x14ac:dyDescent="0.3">
      <c r="A165" s="15">
        <v>16.3</v>
      </c>
      <c r="O165" s="4">
        <f t="shared" si="29"/>
        <v>0.13999999999999985</v>
      </c>
      <c r="P165" s="4">
        <f t="shared" si="30"/>
        <v>8.0608728553292226E-3</v>
      </c>
      <c r="R165" s="4">
        <f t="shared" si="31"/>
        <v>0.13999999999999985</v>
      </c>
      <c r="S165" s="4">
        <f t="shared" si="32"/>
        <v>8.0608728553292226E-3</v>
      </c>
      <c r="T165" s="4">
        <f t="shared" si="33"/>
        <v>0.8600000000000001</v>
      </c>
      <c r="U165" s="4">
        <f t="shared" si="34"/>
        <v>0.13999999999999985</v>
      </c>
      <c r="V165" s="11">
        <f t="shared" si="35"/>
        <v>0.13999999999999985</v>
      </c>
      <c r="W165" s="12">
        <f t="shared" si="36"/>
        <v>0.13999999999999985</v>
      </c>
      <c r="X165" s="12">
        <f t="shared" si="37"/>
        <v>0.8600000000000001</v>
      </c>
      <c r="AO165" s="13">
        <f t="shared" si="38"/>
        <v>1.12852219974609E-3</v>
      </c>
      <c r="AP165" s="13">
        <f t="shared" si="39"/>
        <v>1.12852219974609E-3</v>
      </c>
      <c r="AQ165" s="13">
        <f t="shared" si="40"/>
        <v>0.14693235065558297</v>
      </c>
      <c r="AR165" s="13">
        <f t="shared" si="41"/>
        <v>1.9599999999999958E-2</v>
      </c>
      <c r="AS165" s="14">
        <f t="shared" si="42"/>
        <v>0.37416573867739394</v>
      </c>
    </row>
    <row r="166" spans="1:45" x14ac:dyDescent="0.3">
      <c r="A166" s="15">
        <v>16.399999999999999</v>
      </c>
      <c r="O166" s="4">
        <f t="shared" si="29"/>
        <v>0.12000000000000029</v>
      </c>
      <c r="P166" s="4">
        <f t="shared" si="30"/>
        <v>7.2355639078792878E-3</v>
      </c>
      <c r="R166" s="4">
        <f t="shared" si="31"/>
        <v>0.12000000000000029</v>
      </c>
      <c r="S166" s="4">
        <f t="shared" si="32"/>
        <v>7.2355639078792878E-3</v>
      </c>
      <c r="T166" s="4">
        <f t="shared" si="33"/>
        <v>0.87999999999999967</v>
      </c>
      <c r="U166" s="4">
        <f t="shared" si="34"/>
        <v>0.12000000000000029</v>
      </c>
      <c r="V166" s="11">
        <f t="shared" si="35"/>
        <v>0.12000000000000029</v>
      </c>
      <c r="W166" s="12">
        <f t="shared" si="36"/>
        <v>0.12000000000000029</v>
      </c>
      <c r="X166" s="12">
        <f t="shared" si="37"/>
        <v>0.87999999999999967</v>
      </c>
      <c r="AO166" s="13">
        <f t="shared" si="38"/>
        <v>8.6826766894551664E-4</v>
      </c>
      <c r="AP166" s="13">
        <f t="shared" si="39"/>
        <v>8.6826766894551664E-4</v>
      </c>
      <c r="AQ166" s="13">
        <f t="shared" si="40"/>
        <v>0.12636729623893406</v>
      </c>
      <c r="AR166" s="13">
        <f t="shared" si="41"/>
        <v>1.4400000000000069E-2</v>
      </c>
      <c r="AS166" s="14">
        <f t="shared" si="42"/>
        <v>0.34641016151377585</v>
      </c>
    </row>
    <row r="167" spans="1:45" x14ac:dyDescent="0.3">
      <c r="A167" s="15">
        <v>16.5</v>
      </c>
      <c r="O167" s="4">
        <f t="shared" si="29"/>
        <v>0.1</v>
      </c>
      <c r="P167" s="4">
        <f t="shared" si="30"/>
        <v>6.5036342017956725E-3</v>
      </c>
      <c r="R167" s="4">
        <f t="shared" si="31"/>
        <v>0.1</v>
      </c>
      <c r="S167" s="4">
        <f t="shared" si="32"/>
        <v>6.5036342017956725E-3</v>
      </c>
      <c r="T167" s="4">
        <f t="shared" si="33"/>
        <v>0.9</v>
      </c>
      <c r="U167" s="4">
        <f t="shared" si="34"/>
        <v>0.1</v>
      </c>
      <c r="V167" s="11">
        <f t="shared" si="35"/>
        <v>0.1</v>
      </c>
      <c r="W167" s="12">
        <f t="shared" si="36"/>
        <v>0.1</v>
      </c>
      <c r="X167" s="12">
        <f t="shared" si="37"/>
        <v>0.9</v>
      </c>
      <c r="AO167" s="13">
        <f t="shared" si="38"/>
        <v>6.5036342017956729E-4</v>
      </c>
      <c r="AP167" s="13">
        <f t="shared" si="39"/>
        <v>6.5036342017956729E-4</v>
      </c>
      <c r="AQ167" s="13">
        <f t="shared" si="40"/>
        <v>0.1058532707816161</v>
      </c>
      <c r="AR167" s="13">
        <f t="shared" si="41"/>
        <v>1.0000000000000002E-2</v>
      </c>
      <c r="AS167" s="14">
        <f t="shared" si="42"/>
        <v>0.31622776601683794</v>
      </c>
    </row>
    <row r="168" spans="1:45" x14ac:dyDescent="0.3">
      <c r="A168" s="15">
        <v>16.600000000000001</v>
      </c>
      <c r="O168" s="4">
        <f t="shared" si="29"/>
        <v>7.999999999999971E-2</v>
      </c>
      <c r="P168" s="4">
        <f t="shared" si="30"/>
        <v>5.8535798275806458E-3</v>
      </c>
      <c r="R168" s="4">
        <f t="shared" si="31"/>
        <v>7.999999999999971E-2</v>
      </c>
      <c r="S168" s="4">
        <f t="shared" si="32"/>
        <v>5.8535798275806458E-3</v>
      </c>
      <c r="T168" s="4">
        <f t="shared" si="33"/>
        <v>0.92000000000000026</v>
      </c>
      <c r="U168" s="4">
        <f t="shared" si="34"/>
        <v>7.999999999999971E-2</v>
      </c>
      <c r="V168" s="11">
        <f t="shared" si="35"/>
        <v>7.999999999999971E-2</v>
      </c>
      <c r="W168" s="12">
        <f t="shared" si="36"/>
        <v>7.999999999999971E-2</v>
      </c>
      <c r="X168" s="12">
        <f t="shared" si="37"/>
        <v>0.92000000000000026</v>
      </c>
      <c r="AO168" s="13">
        <f t="shared" si="38"/>
        <v>4.6828638620644995E-4</v>
      </c>
      <c r="AP168" s="13">
        <f t="shared" si="39"/>
        <v>4.6828638620644995E-4</v>
      </c>
      <c r="AQ168" s="13">
        <f t="shared" si="40"/>
        <v>8.5385293441373897E-2</v>
      </c>
      <c r="AR168" s="13">
        <f t="shared" si="41"/>
        <v>6.3999999999999535E-3</v>
      </c>
      <c r="AS168" s="14">
        <f t="shared" si="42"/>
        <v>0.28284271247461851</v>
      </c>
    </row>
    <row r="169" spans="1:45" x14ac:dyDescent="0.3">
      <c r="A169" s="15">
        <v>16.7</v>
      </c>
      <c r="O169" s="4">
        <f t="shared" si="29"/>
        <v>6.0000000000000143E-2</v>
      </c>
      <c r="P169" s="4">
        <f t="shared" si="30"/>
        <v>5.2754192435996864E-3</v>
      </c>
      <c r="R169" s="4">
        <f t="shared" si="31"/>
        <v>6.0000000000000143E-2</v>
      </c>
      <c r="S169" s="4">
        <f t="shared" si="32"/>
        <v>5.2754192435996864E-3</v>
      </c>
      <c r="T169" s="4">
        <f t="shared" si="33"/>
        <v>0.93999999999999984</v>
      </c>
      <c r="U169" s="4">
        <f t="shared" si="34"/>
        <v>6.0000000000000143E-2</v>
      </c>
      <c r="V169" s="11">
        <f t="shared" si="35"/>
        <v>6.0000000000000143E-2</v>
      </c>
      <c r="W169" s="12">
        <f t="shared" si="36"/>
        <v>6.0000000000000143E-2</v>
      </c>
      <c r="X169" s="12">
        <f t="shared" si="37"/>
        <v>0.93999999999999984</v>
      </c>
      <c r="AO169" s="13">
        <f t="shared" si="38"/>
        <v>3.1652515461598192E-4</v>
      </c>
      <c r="AP169" s="13">
        <f t="shared" si="39"/>
        <v>3.1652515461598192E-4</v>
      </c>
      <c r="AQ169" s="13">
        <f t="shared" si="40"/>
        <v>6.4958894088983851E-2</v>
      </c>
      <c r="AR169" s="13">
        <f t="shared" si="41"/>
        <v>3.6000000000000172E-3</v>
      </c>
      <c r="AS169" s="14">
        <f t="shared" si="42"/>
        <v>0.2449489742783181</v>
      </c>
    </row>
    <row r="170" spans="1:45" x14ac:dyDescent="0.3">
      <c r="A170" s="15">
        <v>16.8</v>
      </c>
      <c r="O170" s="4">
        <f t="shared" ref="O170:O202" si="43">IF(AND((A170&gt;=$D$4),(A170&lt;=$D$5)),1,IF(AND((A170&gt;$D$3),(A170&lt;$D$4)),((A170-$D$3)/($D$4-$D$3)),IF(AND((A170&gt;$D$5),(A170&lt;$D$6)),((A170-$D$6)/($D$5-$D$6)),0)))</f>
        <v>3.9999999999999855E-2</v>
      </c>
      <c r="P170" s="4">
        <f t="shared" si="30"/>
        <v>4.7604797522440654E-3</v>
      </c>
      <c r="R170" s="4">
        <f t="shared" si="31"/>
        <v>3.9999999999999855E-2</v>
      </c>
      <c r="S170" s="4">
        <f t="shared" si="32"/>
        <v>4.7604797522440654E-3</v>
      </c>
      <c r="T170" s="4">
        <f t="shared" si="33"/>
        <v>0.96000000000000019</v>
      </c>
      <c r="U170" s="4">
        <f t="shared" si="34"/>
        <v>3.9999999999999855E-2</v>
      </c>
      <c r="V170" s="11">
        <f t="shared" si="35"/>
        <v>3.9999999999999855E-2</v>
      </c>
      <c r="W170" s="12">
        <f t="shared" si="36"/>
        <v>3.9999999999999855E-2</v>
      </c>
      <c r="X170" s="12">
        <f t="shared" si="37"/>
        <v>0.96000000000000019</v>
      </c>
      <c r="AO170" s="13">
        <f t="shared" si="38"/>
        <v>1.9041919008976193E-4</v>
      </c>
      <c r="AP170" s="13">
        <f t="shared" si="39"/>
        <v>1.9041919008976193E-4</v>
      </c>
      <c r="AQ170" s="13">
        <f t="shared" si="40"/>
        <v>4.4570060562154158E-2</v>
      </c>
      <c r="AR170" s="13">
        <f t="shared" si="41"/>
        <v>1.5999999999999884E-3</v>
      </c>
      <c r="AS170" s="14">
        <f t="shared" si="42"/>
        <v>0.19999999999999965</v>
      </c>
    </row>
    <row r="171" spans="1:45" x14ac:dyDescent="0.3">
      <c r="A171" s="15">
        <v>16.899999999999999</v>
      </c>
      <c r="O171" s="4">
        <f t="shared" si="43"/>
        <v>2.0000000000000285E-2</v>
      </c>
      <c r="P171" s="4">
        <f t="shared" si="30"/>
        <v>4.3012152543698392E-3</v>
      </c>
      <c r="R171" s="4">
        <f t="shared" si="31"/>
        <v>2.0000000000000285E-2</v>
      </c>
      <c r="S171" s="4">
        <f t="shared" si="32"/>
        <v>4.3012152543698392E-3</v>
      </c>
      <c r="T171" s="4">
        <f t="shared" si="33"/>
        <v>0.97999999999999976</v>
      </c>
      <c r="U171" s="4">
        <f t="shared" si="34"/>
        <v>2.0000000000000285E-2</v>
      </c>
      <c r="V171" s="11">
        <f t="shared" si="35"/>
        <v>2.0000000000000285E-2</v>
      </c>
      <c r="W171" s="12">
        <f t="shared" si="36"/>
        <v>2.0000000000000285E-2</v>
      </c>
      <c r="X171" s="12">
        <f t="shared" si="37"/>
        <v>0.97999999999999976</v>
      </c>
      <c r="AO171" s="13">
        <f t="shared" si="38"/>
        <v>8.6024305087398014E-5</v>
      </c>
      <c r="AP171" s="13">
        <f t="shared" si="39"/>
        <v>8.6024305087398014E-5</v>
      </c>
      <c r="AQ171" s="13">
        <f t="shared" si="40"/>
        <v>2.4215190949282726E-2</v>
      </c>
      <c r="AR171" s="13">
        <f t="shared" si="41"/>
        <v>4.000000000000114E-4</v>
      </c>
      <c r="AS171" s="14">
        <f t="shared" si="42"/>
        <v>0.1414213562373105</v>
      </c>
    </row>
    <row r="172" spans="1:45" x14ac:dyDescent="0.3">
      <c r="A172" s="15">
        <v>17</v>
      </c>
      <c r="O172" s="4">
        <f t="shared" si="43"/>
        <v>0</v>
      </c>
      <c r="P172" s="4">
        <f t="shared" si="30"/>
        <v>3.8910505836575876E-3</v>
      </c>
      <c r="R172" s="4">
        <f t="shared" si="31"/>
        <v>3.8910505836575876E-3</v>
      </c>
      <c r="S172" s="4">
        <f t="shared" si="32"/>
        <v>0</v>
      </c>
      <c r="T172" s="4">
        <f t="shared" si="33"/>
        <v>1</v>
      </c>
      <c r="U172" s="4">
        <f t="shared" si="34"/>
        <v>0</v>
      </c>
      <c r="V172" s="11">
        <f t="shared" si="35"/>
        <v>3.8910505836575876E-3</v>
      </c>
      <c r="W172" s="12">
        <f t="shared" si="36"/>
        <v>0</v>
      </c>
      <c r="X172" s="12">
        <f t="shared" si="37"/>
        <v>1</v>
      </c>
      <c r="AO172" s="13">
        <f t="shared" si="38"/>
        <v>0</v>
      </c>
      <c r="AP172" s="13">
        <f t="shared" si="39"/>
        <v>0</v>
      </c>
      <c r="AQ172" s="13">
        <f t="shared" si="40"/>
        <v>3.8910505836575876E-3</v>
      </c>
      <c r="AR172" s="13">
        <f t="shared" si="41"/>
        <v>0</v>
      </c>
      <c r="AS172" s="14">
        <f t="shared" si="42"/>
        <v>0</v>
      </c>
    </row>
    <row r="173" spans="1:45" x14ac:dyDescent="0.3">
      <c r="A173" s="15">
        <v>17.100000000000001</v>
      </c>
      <c r="O173" s="4">
        <f t="shared" si="43"/>
        <v>0</v>
      </c>
      <c r="P173" s="4">
        <f t="shared" si="30"/>
        <v>3.5242484268647322E-3</v>
      </c>
      <c r="R173" s="4">
        <f t="shared" si="31"/>
        <v>3.5242484268647322E-3</v>
      </c>
      <c r="S173" s="4">
        <f t="shared" si="32"/>
        <v>0</v>
      </c>
      <c r="T173" s="4">
        <f t="shared" si="33"/>
        <v>1</v>
      </c>
      <c r="U173" s="4">
        <f t="shared" si="34"/>
        <v>0</v>
      </c>
      <c r="V173" s="11">
        <f t="shared" si="35"/>
        <v>3.5242484268647322E-3</v>
      </c>
      <c r="W173" s="12">
        <f t="shared" si="36"/>
        <v>0</v>
      </c>
      <c r="X173" s="12">
        <f t="shared" si="37"/>
        <v>1</v>
      </c>
      <c r="AO173" s="13">
        <f t="shared" si="38"/>
        <v>0</v>
      </c>
      <c r="AP173" s="13">
        <f t="shared" si="39"/>
        <v>0</v>
      </c>
      <c r="AQ173" s="13">
        <f t="shared" si="40"/>
        <v>3.5242484268647322E-3</v>
      </c>
      <c r="AR173" s="13">
        <f t="shared" si="41"/>
        <v>0</v>
      </c>
      <c r="AS173" s="14">
        <f t="shared" si="42"/>
        <v>0</v>
      </c>
    </row>
    <row r="174" spans="1:45" x14ac:dyDescent="0.3">
      <c r="A174" s="15">
        <v>17.2</v>
      </c>
      <c r="O174" s="4">
        <f t="shared" si="43"/>
        <v>0</v>
      </c>
      <c r="P174" s="4">
        <f t="shared" si="30"/>
        <v>3.195795440096144E-3</v>
      </c>
      <c r="R174" s="4">
        <f t="shared" si="31"/>
        <v>3.195795440096144E-3</v>
      </c>
      <c r="S174" s="4">
        <f t="shared" si="32"/>
        <v>0</v>
      </c>
      <c r="T174" s="4">
        <f t="shared" si="33"/>
        <v>1</v>
      </c>
      <c r="U174" s="4">
        <f t="shared" si="34"/>
        <v>0</v>
      </c>
      <c r="V174" s="11">
        <f t="shared" si="35"/>
        <v>3.195795440096144E-3</v>
      </c>
      <c r="W174" s="12">
        <f t="shared" si="36"/>
        <v>0</v>
      </c>
      <c r="X174" s="12">
        <f t="shared" si="37"/>
        <v>1</v>
      </c>
      <c r="AO174" s="13">
        <f t="shared" si="38"/>
        <v>0</v>
      </c>
      <c r="AP174" s="13">
        <f t="shared" si="39"/>
        <v>0</v>
      </c>
      <c r="AQ174" s="13">
        <f t="shared" si="40"/>
        <v>3.195795440096144E-3</v>
      </c>
      <c r="AR174" s="13">
        <f t="shared" si="41"/>
        <v>0</v>
      </c>
      <c r="AS174" s="14">
        <f t="shared" si="42"/>
        <v>0</v>
      </c>
    </row>
    <row r="175" spans="1:45" x14ac:dyDescent="0.3">
      <c r="A175" s="15">
        <v>17.3</v>
      </c>
      <c r="O175" s="4">
        <f t="shared" si="43"/>
        <v>0</v>
      </c>
      <c r="P175" s="4">
        <f t="shared" si="30"/>
        <v>2.9013046870020273E-3</v>
      </c>
      <c r="R175" s="4">
        <f t="shared" si="31"/>
        <v>2.9013046870020273E-3</v>
      </c>
      <c r="S175" s="4">
        <f t="shared" si="32"/>
        <v>0</v>
      </c>
      <c r="T175" s="4">
        <f t="shared" si="33"/>
        <v>1</v>
      </c>
      <c r="U175" s="4">
        <f t="shared" si="34"/>
        <v>0</v>
      </c>
      <c r="V175" s="11">
        <f t="shared" si="35"/>
        <v>2.9013046870020273E-3</v>
      </c>
      <c r="W175" s="12">
        <f t="shared" si="36"/>
        <v>0</v>
      </c>
      <c r="X175" s="12">
        <f t="shared" si="37"/>
        <v>1</v>
      </c>
      <c r="AO175" s="13">
        <f t="shared" si="38"/>
        <v>0</v>
      </c>
      <c r="AP175" s="13">
        <f t="shared" si="39"/>
        <v>0</v>
      </c>
      <c r="AQ175" s="13">
        <f t="shared" si="40"/>
        <v>2.9013046870020273E-3</v>
      </c>
      <c r="AR175" s="13">
        <f t="shared" si="41"/>
        <v>0</v>
      </c>
      <c r="AS175" s="14">
        <f t="shared" si="42"/>
        <v>0</v>
      </c>
    </row>
    <row r="176" spans="1:45" x14ac:dyDescent="0.3">
      <c r="A176" s="15">
        <v>17.399999999999999</v>
      </c>
      <c r="O176" s="4">
        <f t="shared" si="43"/>
        <v>0</v>
      </c>
      <c r="P176" s="4">
        <f t="shared" si="30"/>
        <v>2.6369319635966186E-3</v>
      </c>
      <c r="R176" s="4">
        <f t="shared" si="31"/>
        <v>2.6369319635966186E-3</v>
      </c>
      <c r="S176" s="4">
        <f t="shared" si="32"/>
        <v>0</v>
      </c>
      <c r="T176" s="4">
        <f t="shared" si="33"/>
        <v>1</v>
      </c>
      <c r="U176" s="4">
        <f t="shared" si="34"/>
        <v>0</v>
      </c>
      <c r="V176" s="11">
        <f t="shared" si="35"/>
        <v>2.6369319635966186E-3</v>
      </c>
      <c r="W176" s="12">
        <f t="shared" si="36"/>
        <v>0</v>
      </c>
      <c r="X176" s="12">
        <f t="shared" si="37"/>
        <v>1</v>
      </c>
      <c r="AO176" s="13">
        <f t="shared" si="38"/>
        <v>0</v>
      </c>
      <c r="AP176" s="13">
        <f t="shared" si="39"/>
        <v>0</v>
      </c>
      <c r="AQ176" s="13">
        <f t="shared" si="40"/>
        <v>2.6369319635966186E-3</v>
      </c>
      <c r="AR176" s="13">
        <f t="shared" si="41"/>
        <v>0</v>
      </c>
      <c r="AS176" s="14">
        <f t="shared" si="42"/>
        <v>0</v>
      </c>
    </row>
    <row r="177" spans="1:45" x14ac:dyDescent="0.3">
      <c r="A177" s="15">
        <v>17.5</v>
      </c>
      <c r="O177" s="4">
        <f t="shared" si="43"/>
        <v>0</v>
      </c>
      <c r="P177" s="4">
        <f t="shared" si="30"/>
        <v>2.3993039467033422E-3</v>
      </c>
      <c r="R177" s="4">
        <f t="shared" si="31"/>
        <v>2.3993039467033422E-3</v>
      </c>
      <c r="S177" s="4">
        <f t="shared" si="32"/>
        <v>0</v>
      </c>
      <c r="T177" s="4">
        <f t="shared" si="33"/>
        <v>1</v>
      </c>
      <c r="U177" s="4">
        <f t="shared" si="34"/>
        <v>0</v>
      </c>
      <c r="V177" s="11">
        <f t="shared" si="35"/>
        <v>2.3993039467033422E-3</v>
      </c>
      <c r="W177" s="12">
        <f t="shared" si="36"/>
        <v>0</v>
      </c>
      <c r="X177" s="12">
        <f t="shared" si="37"/>
        <v>1</v>
      </c>
      <c r="AO177" s="13">
        <f t="shared" si="38"/>
        <v>0</v>
      </c>
      <c r="AP177" s="13">
        <f t="shared" si="39"/>
        <v>0</v>
      </c>
      <c r="AQ177" s="13">
        <f t="shared" si="40"/>
        <v>2.3993039467033422E-3</v>
      </c>
      <c r="AR177" s="13">
        <f t="shared" si="41"/>
        <v>0</v>
      </c>
      <c r="AS177" s="14">
        <f t="shared" si="42"/>
        <v>0</v>
      </c>
    </row>
    <row r="178" spans="1:45" x14ac:dyDescent="0.3">
      <c r="A178" s="15">
        <v>17.600000000000001</v>
      </c>
      <c r="O178" s="4">
        <f t="shared" si="43"/>
        <v>0</v>
      </c>
      <c r="P178" s="4">
        <f t="shared" si="30"/>
        <v>2.185456418354E-3</v>
      </c>
      <c r="R178" s="4">
        <f t="shared" si="31"/>
        <v>2.185456418354E-3</v>
      </c>
      <c r="S178" s="4">
        <f t="shared" si="32"/>
        <v>0</v>
      </c>
      <c r="T178" s="4">
        <f t="shared" si="33"/>
        <v>1</v>
      </c>
      <c r="U178" s="4">
        <f t="shared" si="34"/>
        <v>0</v>
      </c>
      <c r="V178" s="11">
        <f t="shared" si="35"/>
        <v>2.185456418354E-3</v>
      </c>
      <c r="W178" s="12">
        <f t="shared" si="36"/>
        <v>0</v>
      </c>
      <c r="X178" s="12">
        <f t="shared" si="37"/>
        <v>1</v>
      </c>
      <c r="AO178" s="13">
        <f t="shared" si="38"/>
        <v>0</v>
      </c>
      <c r="AP178" s="13">
        <f t="shared" si="39"/>
        <v>0</v>
      </c>
      <c r="AQ178" s="13">
        <f t="shared" si="40"/>
        <v>2.185456418354E-3</v>
      </c>
      <c r="AR178" s="13">
        <f t="shared" si="41"/>
        <v>0</v>
      </c>
      <c r="AS178" s="14">
        <f t="shared" si="42"/>
        <v>0</v>
      </c>
    </row>
    <row r="179" spans="1:45" x14ac:dyDescent="0.3">
      <c r="A179" s="15">
        <v>17.7</v>
      </c>
      <c r="O179" s="4">
        <f t="shared" si="43"/>
        <v>0</v>
      </c>
      <c r="P179" s="4">
        <f t="shared" si="30"/>
        <v>1.9927810851812066E-3</v>
      </c>
      <c r="R179" s="4">
        <f t="shared" si="31"/>
        <v>1.9927810851812066E-3</v>
      </c>
      <c r="S179" s="4">
        <f t="shared" si="32"/>
        <v>0</v>
      </c>
      <c r="T179" s="4">
        <f t="shared" si="33"/>
        <v>1</v>
      </c>
      <c r="U179" s="4">
        <f t="shared" si="34"/>
        <v>0</v>
      </c>
      <c r="V179" s="11">
        <f t="shared" si="35"/>
        <v>1.9927810851812066E-3</v>
      </c>
      <c r="W179" s="12">
        <f t="shared" si="36"/>
        <v>0</v>
      </c>
      <c r="X179" s="12">
        <f t="shared" si="37"/>
        <v>1</v>
      </c>
      <c r="AO179" s="13">
        <f t="shared" si="38"/>
        <v>0</v>
      </c>
      <c r="AP179" s="13">
        <f t="shared" si="39"/>
        <v>0</v>
      </c>
      <c r="AQ179" s="13">
        <f t="shared" si="40"/>
        <v>1.9927810851812066E-3</v>
      </c>
      <c r="AR179" s="13">
        <f t="shared" si="41"/>
        <v>0</v>
      </c>
      <c r="AS179" s="14">
        <f t="shared" si="42"/>
        <v>0</v>
      </c>
    </row>
    <row r="180" spans="1:45" x14ac:dyDescent="0.3">
      <c r="A180" s="15">
        <v>17.8</v>
      </c>
      <c r="O180" s="4">
        <f t="shared" si="43"/>
        <v>0</v>
      </c>
      <c r="P180" s="4">
        <f t="shared" si="30"/>
        <v>1.8189797372572293E-3</v>
      </c>
      <c r="R180" s="4">
        <f t="shared" si="31"/>
        <v>1.8189797372572293E-3</v>
      </c>
      <c r="S180" s="4">
        <f t="shared" si="32"/>
        <v>0</v>
      </c>
      <c r="T180" s="4">
        <f t="shared" si="33"/>
        <v>1</v>
      </c>
      <c r="U180" s="4">
        <f t="shared" si="34"/>
        <v>0</v>
      </c>
      <c r="V180" s="11">
        <f t="shared" si="35"/>
        <v>1.8189797372572293E-3</v>
      </c>
      <c r="W180" s="12">
        <f t="shared" si="36"/>
        <v>0</v>
      </c>
      <c r="X180" s="12">
        <f t="shared" si="37"/>
        <v>1</v>
      </c>
      <c r="AO180" s="13">
        <f t="shared" si="38"/>
        <v>0</v>
      </c>
      <c r="AP180" s="13">
        <f t="shared" si="39"/>
        <v>0</v>
      </c>
      <c r="AQ180" s="13">
        <f t="shared" si="40"/>
        <v>1.8189797372572293E-3</v>
      </c>
      <c r="AR180" s="13">
        <f t="shared" si="41"/>
        <v>0</v>
      </c>
      <c r="AS180" s="14">
        <f t="shared" si="42"/>
        <v>0</v>
      </c>
    </row>
    <row r="181" spans="1:45" x14ac:dyDescent="0.3">
      <c r="A181" s="15">
        <v>17.899999999999999</v>
      </c>
      <c r="O181" s="4">
        <f t="shared" si="43"/>
        <v>0</v>
      </c>
      <c r="P181" s="4">
        <f t="shared" si="30"/>
        <v>1.6620246812600549E-3</v>
      </c>
      <c r="R181" s="4">
        <f t="shared" si="31"/>
        <v>1.6620246812600549E-3</v>
      </c>
      <c r="S181" s="4">
        <f t="shared" si="32"/>
        <v>0</v>
      </c>
      <c r="T181" s="4">
        <f t="shared" si="33"/>
        <v>1</v>
      </c>
      <c r="U181" s="4">
        <f t="shared" si="34"/>
        <v>0</v>
      </c>
      <c r="V181" s="11">
        <f t="shared" si="35"/>
        <v>1.6620246812600549E-3</v>
      </c>
      <c r="W181" s="12">
        <f t="shared" si="36"/>
        <v>0</v>
      </c>
      <c r="X181" s="12">
        <f t="shared" si="37"/>
        <v>1</v>
      </c>
      <c r="AO181" s="13">
        <f t="shared" si="38"/>
        <v>0</v>
      </c>
      <c r="AP181" s="13">
        <f t="shared" si="39"/>
        <v>0</v>
      </c>
      <c r="AQ181" s="13">
        <f t="shared" si="40"/>
        <v>1.6620246812600549E-3</v>
      </c>
      <c r="AR181" s="13">
        <f t="shared" si="41"/>
        <v>0</v>
      </c>
      <c r="AS181" s="14">
        <f t="shared" si="42"/>
        <v>0</v>
      </c>
    </row>
    <row r="182" spans="1:45" x14ac:dyDescent="0.3">
      <c r="A182" s="15">
        <v>18</v>
      </c>
      <c r="O182" s="4">
        <f t="shared" si="43"/>
        <v>0</v>
      </c>
      <c r="P182" s="4">
        <f t="shared" si="30"/>
        <v>1.5201245436999506E-3</v>
      </c>
      <c r="R182" s="4">
        <f t="shared" si="31"/>
        <v>1.5201245436999506E-3</v>
      </c>
      <c r="S182" s="4">
        <f t="shared" si="32"/>
        <v>0</v>
      </c>
      <c r="T182" s="4">
        <f t="shared" si="33"/>
        <v>1</v>
      </c>
      <c r="U182" s="4">
        <f t="shared" si="34"/>
        <v>0</v>
      </c>
      <c r="V182" s="11">
        <f t="shared" si="35"/>
        <v>1.5201245436999506E-3</v>
      </c>
      <c r="W182" s="12">
        <f t="shared" si="36"/>
        <v>0</v>
      </c>
      <c r="X182" s="12">
        <f t="shared" si="37"/>
        <v>1</v>
      </c>
      <c r="AO182" s="13">
        <f t="shared" si="38"/>
        <v>0</v>
      </c>
      <c r="AP182" s="13">
        <f t="shared" si="39"/>
        <v>0</v>
      </c>
      <c r="AQ182" s="13">
        <f t="shared" si="40"/>
        <v>1.5201245436999506E-3</v>
      </c>
      <c r="AR182" s="13">
        <f t="shared" si="41"/>
        <v>0</v>
      </c>
      <c r="AS182" s="14">
        <f t="shared" si="42"/>
        <v>0</v>
      </c>
    </row>
    <row r="183" spans="1:45" x14ac:dyDescent="0.3">
      <c r="A183" s="15">
        <v>18.100000000000001</v>
      </c>
      <c r="O183" s="4">
        <f t="shared" si="43"/>
        <v>0</v>
      </c>
      <c r="P183" s="4">
        <f t="shared" si="30"/>
        <v>1.3916946758292354E-3</v>
      </c>
      <c r="R183" s="4">
        <f t="shared" si="31"/>
        <v>1.3916946758292354E-3</v>
      </c>
      <c r="S183" s="4">
        <f t="shared" si="32"/>
        <v>0</v>
      </c>
      <c r="T183" s="4">
        <f t="shared" si="33"/>
        <v>1</v>
      </c>
      <c r="U183" s="4">
        <f t="shared" si="34"/>
        <v>0</v>
      </c>
      <c r="V183" s="11">
        <f t="shared" si="35"/>
        <v>1.3916946758292354E-3</v>
      </c>
      <c r="W183" s="12">
        <f t="shared" si="36"/>
        <v>0</v>
      </c>
      <c r="X183" s="12">
        <f t="shared" si="37"/>
        <v>1</v>
      </c>
      <c r="AO183" s="13">
        <f t="shared" si="38"/>
        <v>0</v>
      </c>
      <c r="AP183" s="13">
        <f t="shared" si="39"/>
        <v>0</v>
      </c>
      <c r="AQ183" s="13">
        <f t="shared" si="40"/>
        <v>1.3916946758292354E-3</v>
      </c>
      <c r="AR183" s="13">
        <f t="shared" si="41"/>
        <v>0</v>
      </c>
      <c r="AS183" s="14">
        <f t="shared" si="42"/>
        <v>0</v>
      </c>
    </row>
    <row r="184" spans="1:45" x14ac:dyDescent="0.3">
      <c r="A184" s="4">
        <v>18.2</v>
      </c>
      <c r="O184" s="4">
        <f t="shared" si="43"/>
        <v>0</v>
      </c>
      <c r="P184" s="4">
        <f t="shared" si="30"/>
        <v>1.2753315066968221E-3</v>
      </c>
      <c r="R184" s="4">
        <f t="shared" si="31"/>
        <v>1.2753315066968221E-3</v>
      </c>
      <c r="S184" s="4">
        <f t="shared" si="32"/>
        <v>0</v>
      </c>
      <c r="T184" s="4">
        <f t="shared" si="33"/>
        <v>1</v>
      </c>
      <c r="U184" s="4">
        <f t="shared" si="34"/>
        <v>0</v>
      </c>
      <c r="V184" s="11">
        <f t="shared" si="35"/>
        <v>1.2753315066968221E-3</v>
      </c>
      <c r="W184" s="12">
        <f t="shared" si="36"/>
        <v>0</v>
      </c>
      <c r="X184" s="12">
        <f t="shared" si="37"/>
        <v>1</v>
      </c>
      <c r="AO184" s="13">
        <f t="shared" si="38"/>
        <v>0</v>
      </c>
      <c r="AP184" s="13">
        <f t="shared" si="39"/>
        <v>0</v>
      </c>
      <c r="AQ184" s="13">
        <f t="shared" si="40"/>
        <v>1.2753315066968221E-3</v>
      </c>
      <c r="AR184" s="13">
        <f t="shared" si="41"/>
        <v>0</v>
      </c>
      <c r="AS184" s="14">
        <f t="shared" si="42"/>
        <v>0</v>
      </c>
    </row>
    <row r="185" spans="1:45" x14ac:dyDescent="0.3">
      <c r="A185" s="4">
        <v>18.3</v>
      </c>
      <c r="O185" s="4">
        <f t="shared" si="43"/>
        <v>0</v>
      </c>
      <c r="P185" s="4">
        <f t="shared" si="30"/>
        <v>1.1697902879093734E-3</v>
      </c>
      <c r="R185" s="4">
        <f t="shared" si="31"/>
        <v>1.1697902879093734E-3</v>
      </c>
      <c r="S185" s="4">
        <f t="shared" si="32"/>
        <v>0</v>
      </c>
      <c r="T185" s="4">
        <f t="shared" si="33"/>
        <v>1</v>
      </c>
      <c r="U185" s="4">
        <f t="shared" si="34"/>
        <v>0</v>
      </c>
      <c r="V185" s="11">
        <f t="shared" si="35"/>
        <v>1.1697902879093734E-3</v>
      </c>
      <c r="W185" s="12">
        <f t="shared" si="36"/>
        <v>0</v>
      </c>
      <c r="X185" s="12">
        <f t="shared" si="37"/>
        <v>1</v>
      </c>
      <c r="AO185" s="13">
        <f t="shared" si="38"/>
        <v>0</v>
      </c>
      <c r="AP185" s="13">
        <f t="shared" si="39"/>
        <v>0</v>
      </c>
      <c r="AQ185" s="13">
        <f t="shared" si="40"/>
        <v>1.1697902879093734E-3</v>
      </c>
      <c r="AR185" s="13">
        <f t="shared" si="41"/>
        <v>0</v>
      </c>
      <c r="AS185" s="14">
        <f t="shared" si="42"/>
        <v>0</v>
      </c>
    </row>
    <row r="186" spans="1:45" x14ac:dyDescent="0.3">
      <c r="A186" s="4">
        <v>18.399999999999999</v>
      </c>
      <c r="O186" s="4">
        <f t="shared" si="43"/>
        <v>0</v>
      </c>
      <c r="P186" s="4">
        <f t="shared" si="30"/>
        <v>1.0739657558160652E-3</v>
      </c>
      <c r="R186" s="4">
        <f t="shared" si="31"/>
        <v>1.0739657558160652E-3</v>
      </c>
      <c r="S186" s="4">
        <f t="shared" si="32"/>
        <v>0</v>
      </c>
      <c r="T186" s="4">
        <f t="shared" si="33"/>
        <v>1</v>
      </c>
      <c r="U186" s="4">
        <f t="shared" si="34"/>
        <v>0</v>
      </c>
      <c r="V186" s="11">
        <f t="shared" si="35"/>
        <v>1.0739657558160652E-3</v>
      </c>
      <c r="W186" s="12">
        <f t="shared" si="36"/>
        <v>0</v>
      </c>
      <c r="X186" s="12">
        <f t="shared" si="37"/>
        <v>1</v>
      </c>
      <c r="AO186" s="13">
        <f t="shared" si="38"/>
        <v>0</v>
      </c>
      <c r="AP186" s="13">
        <f t="shared" si="39"/>
        <v>0</v>
      </c>
      <c r="AQ186" s="13">
        <f t="shared" si="40"/>
        <v>1.0739657558160652E-3</v>
      </c>
      <c r="AR186" s="13">
        <f t="shared" si="41"/>
        <v>0</v>
      </c>
      <c r="AS186" s="14">
        <f t="shared" si="42"/>
        <v>0</v>
      </c>
    </row>
    <row r="187" spans="1:45" x14ac:dyDescent="0.3">
      <c r="A187" s="4">
        <v>18.5</v>
      </c>
      <c r="O187" s="4">
        <f t="shared" si="43"/>
        <v>0</v>
      </c>
      <c r="P187" s="4">
        <f t="shared" si="30"/>
        <v>9.8687530639816889E-4</v>
      </c>
      <c r="R187" s="4">
        <f t="shared" si="31"/>
        <v>9.8687530639816889E-4</v>
      </c>
      <c r="S187" s="4">
        <f t="shared" si="32"/>
        <v>0</v>
      </c>
      <c r="T187" s="4">
        <f t="shared" si="33"/>
        <v>1</v>
      </c>
      <c r="U187" s="4">
        <f t="shared" si="34"/>
        <v>0</v>
      </c>
      <c r="V187" s="11">
        <f t="shared" si="35"/>
        <v>9.8687530639816889E-4</v>
      </c>
      <c r="W187" s="12">
        <f t="shared" si="36"/>
        <v>0</v>
      </c>
      <c r="X187" s="12">
        <f t="shared" si="37"/>
        <v>1</v>
      </c>
      <c r="AO187" s="13">
        <f t="shared" si="38"/>
        <v>0</v>
      </c>
      <c r="AP187" s="13">
        <f t="shared" si="39"/>
        <v>0</v>
      </c>
      <c r="AQ187" s="13">
        <f t="shared" si="40"/>
        <v>9.8687530639816889E-4</v>
      </c>
      <c r="AR187" s="13">
        <f t="shared" si="41"/>
        <v>0</v>
      </c>
      <c r="AS187" s="14">
        <f t="shared" si="42"/>
        <v>0</v>
      </c>
    </row>
    <row r="188" spans="1:45" x14ac:dyDescent="0.3">
      <c r="A188" s="4">
        <v>18.600000000000001</v>
      </c>
      <c r="O188" s="4">
        <f t="shared" si="43"/>
        <v>0</v>
      </c>
      <c r="P188" s="4">
        <f t="shared" si="30"/>
        <v>9.0764433709945662E-4</v>
      </c>
      <c r="R188" s="4">
        <f t="shared" si="31"/>
        <v>9.0764433709945662E-4</v>
      </c>
      <c r="S188" s="4">
        <f t="shared" si="32"/>
        <v>0</v>
      </c>
      <c r="T188" s="4">
        <f t="shared" si="33"/>
        <v>1</v>
      </c>
      <c r="U188" s="4">
        <f t="shared" si="34"/>
        <v>0</v>
      </c>
      <c r="V188" s="11">
        <f t="shared" si="35"/>
        <v>9.0764433709945662E-4</v>
      </c>
      <c r="W188" s="12">
        <f t="shared" si="36"/>
        <v>0</v>
      </c>
      <c r="X188" s="12">
        <f t="shared" si="37"/>
        <v>1</v>
      </c>
      <c r="AO188" s="13">
        <f t="shared" si="38"/>
        <v>0</v>
      </c>
      <c r="AP188" s="13">
        <f t="shared" si="39"/>
        <v>0</v>
      </c>
      <c r="AQ188" s="13">
        <f t="shared" si="40"/>
        <v>9.0764433709945662E-4</v>
      </c>
      <c r="AR188" s="13">
        <f t="shared" si="41"/>
        <v>0</v>
      </c>
      <c r="AS188" s="14">
        <f t="shared" si="42"/>
        <v>0</v>
      </c>
    </row>
    <row r="189" spans="1:45" x14ac:dyDescent="0.3">
      <c r="A189" s="4">
        <v>18.7</v>
      </c>
      <c r="O189" s="4">
        <f t="shared" si="43"/>
        <v>0</v>
      </c>
      <c r="P189" s="4">
        <f t="shared" si="30"/>
        <v>8.3549345984374075E-4</v>
      </c>
      <c r="R189" s="4">
        <f t="shared" si="31"/>
        <v>8.3549345984374075E-4</v>
      </c>
      <c r="S189" s="4">
        <f t="shared" si="32"/>
        <v>0</v>
      </c>
      <c r="T189" s="4">
        <f t="shared" si="33"/>
        <v>1</v>
      </c>
      <c r="U189" s="4">
        <f t="shared" si="34"/>
        <v>0</v>
      </c>
      <c r="V189" s="11">
        <f t="shared" si="35"/>
        <v>8.3549345984374075E-4</v>
      </c>
      <c r="W189" s="12">
        <f t="shared" si="36"/>
        <v>0</v>
      </c>
      <c r="X189" s="12">
        <f t="shared" si="37"/>
        <v>1</v>
      </c>
      <c r="AO189" s="13">
        <f t="shared" si="38"/>
        <v>0</v>
      </c>
      <c r="AP189" s="13">
        <f t="shared" si="39"/>
        <v>0</v>
      </c>
      <c r="AQ189" s="13">
        <f t="shared" si="40"/>
        <v>8.3549345984374075E-4</v>
      </c>
      <c r="AR189" s="13">
        <f t="shared" si="41"/>
        <v>0</v>
      </c>
      <c r="AS189" s="14">
        <f t="shared" si="42"/>
        <v>0</v>
      </c>
    </row>
    <row r="190" spans="1:45" x14ac:dyDescent="0.3">
      <c r="A190" s="4">
        <v>18.8</v>
      </c>
      <c r="O190" s="4">
        <f t="shared" si="43"/>
        <v>0</v>
      </c>
      <c r="P190" s="4">
        <f t="shared" si="30"/>
        <v>7.6972733195251029E-4</v>
      </c>
      <c r="R190" s="4">
        <f t="shared" si="31"/>
        <v>7.6972733195251029E-4</v>
      </c>
      <c r="S190" s="4">
        <f t="shared" si="32"/>
        <v>0</v>
      </c>
      <c r="T190" s="4">
        <f t="shared" si="33"/>
        <v>1</v>
      </c>
      <c r="U190" s="4">
        <f t="shared" si="34"/>
        <v>0</v>
      </c>
      <c r="V190" s="11">
        <f t="shared" si="35"/>
        <v>7.6972733195251029E-4</v>
      </c>
      <c r="W190" s="12">
        <f t="shared" si="36"/>
        <v>0</v>
      </c>
      <c r="X190" s="12">
        <f t="shared" si="37"/>
        <v>1</v>
      </c>
      <c r="AO190" s="13">
        <f t="shared" si="38"/>
        <v>0</v>
      </c>
      <c r="AP190" s="13">
        <f t="shared" si="39"/>
        <v>0</v>
      </c>
      <c r="AQ190" s="13">
        <f t="shared" si="40"/>
        <v>7.6972733195251029E-4</v>
      </c>
      <c r="AR190" s="13">
        <f t="shared" si="41"/>
        <v>0</v>
      </c>
      <c r="AS190" s="14">
        <f t="shared" si="42"/>
        <v>0</v>
      </c>
    </row>
    <row r="191" spans="1:45" x14ac:dyDescent="0.3">
      <c r="A191" s="4">
        <v>18.899999999999999</v>
      </c>
      <c r="O191" s="4">
        <f t="shared" si="43"/>
        <v>0</v>
      </c>
      <c r="P191" s="4">
        <f t="shared" si="30"/>
        <v>7.0972488777469275E-4</v>
      </c>
      <c r="R191" s="4">
        <f t="shared" si="31"/>
        <v>7.0972488777469275E-4</v>
      </c>
      <c r="S191" s="4">
        <f t="shared" si="32"/>
        <v>0</v>
      </c>
      <c r="T191" s="4">
        <f t="shared" si="33"/>
        <v>1</v>
      </c>
      <c r="U191" s="4">
        <f t="shared" si="34"/>
        <v>0</v>
      </c>
      <c r="V191" s="11">
        <f t="shared" si="35"/>
        <v>7.0972488777469275E-4</v>
      </c>
      <c r="W191" s="12">
        <f t="shared" si="36"/>
        <v>0</v>
      </c>
      <c r="X191" s="12">
        <f t="shared" si="37"/>
        <v>1</v>
      </c>
      <c r="AO191" s="13">
        <f t="shared" si="38"/>
        <v>0</v>
      </c>
      <c r="AP191" s="13">
        <f t="shared" si="39"/>
        <v>0</v>
      </c>
      <c r="AQ191" s="13">
        <f t="shared" si="40"/>
        <v>7.0972488777469275E-4</v>
      </c>
      <c r="AR191" s="13">
        <f t="shared" si="41"/>
        <v>0</v>
      </c>
      <c r="AS191" s="14">
        <f t="shared" si="42"/>
        <v>0</v>
      </c>
    </row>
    <row r="192" spans="1:45" x14ac:dyDescent="0.3">
      <c r="A192" s="4">
        <v>19</v>
      </c>
      <c r="O192" s="4">
        <f t="shared" si="43"/>
        <v>0</v>
      </c>
      <c r="P192" s="4">
        <f t="shared" si="30"/>
        <v>6.5493078456103004E-4</v>
      </c>
      <c r="R192" s="4">
        <f t="shared" si="31"/>
        <v>6.5493078456103004E-4</v>
      </c>
      <c r="S192" s="4">
        <f t="shared" si="32"/>
        <v>0</v>
      </c>
      <c r="T192" s="4">
        <f t="shared" si="33"/>
        <v>1</v>
      </c>
      <c r="U192" s="4">
        <f t="shared" si="34"/>
        <v>0</v>
      </c>
      <c r="V192" s="11">
        <f t="shared" si="35"/>
        <v>6.5493078456103004E-4</v>
      </c>
      <c r="W192" s="12">
        <f t="shared" si="36"/>
        <v>0</v>
      </c>
      <c r="X192" s="12">
        <f t="shared" si="37"/>
        <v>1</v>
      </c>
      <c r="AO192" s="13">
        <f t="shared" si="38"/>
        <v>0</v>
      </c>
      <c r="AP192" s="13">
        <f t="shared" si="39"/>
        <v>0</v>
      </c>
      <c r="AQ192" s="13">
        <f t="shared" si="40"/>
        <v>6.5493078456103004E-4</v>
      </c>
      <c r="AR192" s="13">
        <f t="shared" si="41"/>
        <v>0</v>
      </c>
      <c r="AS192" s="14">
        <f t="shared" si="42"/>
        <v>0</v>
      </c>
    </row>
    <row r="193" spans="1:45" x14ac:dyDescent="0.3">
      <c r="A193" s="4">
        <v>19.100000000000001</v>
      </c>
      <c r="O193" s="4">
        <f t="shared" si="43"/>
        <v>0</v>
      </c>
      <c r="P193" s="4">
        <f t="shared" si="30"/>
        <v>6.0484790228903086E-4</v>
      </c>
      <c r="R193" s="4">
        <f t="shared" si="31"/>
        <v>6.0484790228903086E-4</v>
      </c>
      <c r="S193" s="4">
        <f t="shared" si="32"/>
        <v>0</v>
      </c>
      <c r="T193" s="4">
        <f t="shared" si="33"/>
        <v>1</v>
      </c>
      <c r="U193" s="4">
        <f t="shared" si="34"/>
        <v>0</v>
      </c>
      <c r="V193" s="11">
        <f t="shared" si="35"/>
        <v>6.0484790228903086E-4</v>
      </c>
      <c r="W193" s="12">
        <f t="shared" si="36"/>
        <v>0</v>
      </c>
      <c r="X193" s="12">
        <f t="shared" si="37"/>
        <v>1</v>
      </c>
      <c r="AO193" s="13">
        <f t="shared" si="38"/>
        <v>0</v>
      </c>
      <c r="AP193" s="13">
        <f t="shared" si="39"/>
        <v>0</v>
      </c>
      <c r="AQ193" s="13">
        <f t="shared" si="40"/>
        <v>6.0484790228903086E-4</v>
      </c>
      <c r="AR193" s="13">
        <f t="shared" si="41"/>
        <v>0</v>
      </c>
      <c r="AS193" s="14">
        <f t="shared" si="42"/>
        <v>0</v>
      </c>
    </row>
    <row r="194" spans="1:45" x14ac:dyDescent="0.3">
      <c r="A194" s="4">
        <v>19.2</v>
      </c>
      <c r="O194" s="4">
        <f t="shared" si="43"/>
        <v>0</v>
      </c>
      <c r="P194" s="4">
        <f t="shared" ref="P194:P202" si="44">1/(1+ABS((A194-$D$19)/$D$17)^(2*$D$18))</f>
        <v>5.590307594696822E-4</v>
      </c>
      <c r="R194" s="4">
        <f t="shared" ref="R194:R202" si="45">MAX(O194,P194)</f>
        <v>5.590307594696822E-4</v>
      </c>
      <c r="S194" s="4">
        <f t="shared" ref="S194:S202" si="46">MIN(O194,P194)</f>
        <v>0</v>
      </c>
      <c r="T194" s="4">
        <f t="shared" ref="T194:T202" si="47">1-O194</f>
        <v>1</v>
      </c>
      <c r="U194" s="4">
        <f t="shared" ref="U194:U202" si="48">MIN(O194,1-P194)</f>
        <v>0</v>
      </c>
      <c r="V194" s="11">
        <f t="shared" ref="V194:V202" si="49">MAX(MIN(1-O194,P194),MIN(O194,1-P194))</f>
        <v>5.590307594696822E-4</v>
      </c>
      <c r="W194" s="12">
        <f t="shared" ref="W194:W202" si="50">MIN(O194,1-O194)</f>
        <v>0</v>
      </c>
      <c r="X194" s="12">
        <f t="shared" ref="X194:X202" si="51">MAX(O194,1-O194)</f>
        <v>1</v>
      </c>
      <c r="AO194" s="13">
        <f t="shared" ref="AO194:AO202" si="52">O194*P194</f>
        <v>0</v>
      </c>
      <c r="AP194" s="13">
        <f t="shared" ref="AP194:AP202" si="53">AO194/MAX($AO$2:$AO$202)</f>
        <v>0</v>
      </c>
      <c r="AQ194" s="13">
        <f t="shared" ref="AQ194:AQ202" si="54">O194+P194-O194*P194</f>
        <v>5.590307594696822E-4</v>
      </c>
      <c r="AR194" s="13">
        <f t="shared" ref="AR194:AR202" si="55">O194^2</f>
        <v>0</v>
      </c>
      <c r="AS194" s="14">
        <f t="shared" ref="AS194:AS202" si="56">O194^(1/2)</f>
        <v>0</v>
      </c>
    </row>
    <row r="195" spans="1:45" x14ac:dyDescent="0.3">
      <c r="A195" s="4">
        <v>19.3</v>
      </c>
      <c r="O195" s="4">
        <f t="shared" si="43"/>
        <v>0</v>
      </c>
      <c r="P195" s="4">
        <f t="shared" si="44"/>
        <v>5.1707972603302909E-4</v>
      </c>
      <c r="R195" s="4">
        <f t="shared" si="45"/>
        <v>5.1707972603302909E-4</v>
      </c>
      <c r="S195" s="4">
        <f t="shared" si="46"/>
        <v>0</v>
      </c>
      <c r="T195" s="4">
        <f t="shared" si="47"/>
        <v>1</v>
      </c>
      <c r="U195" s="4">
        <f t="shared" si="48"/>
        <v>0</v>
      </c>
      <c r="V195" s="11">
        <f t="shared" si="49"/>
        <v>5.1707972603302909E-4</v>
      </c>
      <c r="W195" s="12">
        <f t="shared" si="50"/>
        <v>0</v>
      </c>
      <c r="X195" s="12">
        <f t="shared" si="51"/>
        <v>1</v>
      </c>
      <c r="AO195" s="13">
        <f t="shared" si="52"/>
        <v>0</v>
      </c>
      <c r="AP195" s="13">
        <f t="shared" si="53"/>
        <v>0</v>
      </c>
      <c r="AQ195" s="13">
        <f t="shared" si="54"/>
        <v>5.1707972603302909E-4</v>
      </c>
      <c r="AR195" s="13">
        <f t="shared" si="55"/>
        <v>0</v>
      </c>
      <c r="AS195" s="14">
        <f t="shared" si="56"/>
        <v>0</v>
      </c>
    </row>
    <row r="196" spans="1:45" x14ac:dyDescent="0.3">
      <c r="A196" s="4">
        <v>19.399999999999999</v>
      </c>
      <c r="O196" s="4">
        <f t="shared" si="43"/>
        <v>0</v>
      </c>
      <c r="P196" s="4">
        <f t="shared" si="44"/>
        <v>4.7863593069161122E-4</v>
      </c>
      <c r="R196" s="4">
        <f t="shared" si="45"/>
        <v>4.7863593069161122E-4</v>
      </c>
      <c r="S196" s="4">
        <f t="shared" si="46"/>
        <v>0</v>
      </c>
      <c r="T196" s="4">
        <f t="shared" si="47"/>
        <v>1</v>
      </c>
      <c r="U196" s="4">
        <f t="shared" si="48"/>
        <v>0</v>
      </c>
      <c r="V196" s="11">
        <f t="shared" si="49"/>
        <v>4.7863593069161122E-4</v>
      </c>
      <c r="W196" s="12">
        <f t="shared" si="50"/>
        <v>0</v>
      </c>
      <c r="X196" s="12">
        <f t="shared" si="51"/>
        <v>1</v>
      </c>
      <c r="AO196" s="13">
        <f t="shared" si="52"/>
        <v>0</v>
      </c>
      <c r="AP196" s="13">
        <f t="shared" si="53"/>
        <v>0</v>
      </c>
      <c r="AQ196" s="13">
        <f t="shared" si="54"/>
        <v>4.7863593069161122E-4</v>
      </c>
      <c r="AR196" s="13">
        <f t="shared" si="55"/>
        <v>0</v>
      </c>
      <c r="AS196" s="14">
        <f t="shared" si="56"/>
        <v>0</v>
      </c>
    </row>
    <row r="197" spans="1:45" x14ac:dyDescent="0.3">
      <c r="A197" s="4">
        <v>19.5</v>
      </c>
      <c r="O197" s="4">
        <f t="shared" si="43"/>
        <v>0</v>
      </c>
      <c r="P197" s="4">
        <f t="shared" si="44"/>
        <v>4.4337677413629456E-4</v>
      </c>
      <c r="R197" s="4">
        <f t="shared" si="45"/>
        <v>4.4337677413629456E-4</v>
      </c>
      <c r="S197" s="4">
        <f t="shared" si="46"/>
        <v>0</v>
      </c>
      <c r="T197" s="4">
        <f t="shared" si="47"/>
        <v>1</v>
      </c>
      <c r="U197" s="4">
        <f t="shared" si="48"/>
        <v>0</v>
      </c>
      <c r="V197" s="11">
        <f t="shared" si="49"/>
        <v>4.4337677413629456E-4</v>
      </c>
      <c r="W197" s="12">
        <f t="shared" si="50"/>
        <v>0</v>
      </c>
      <c r="X197" s="12">
        <f t="shared" si="51"/>
        <v>1</v>
      </c>
      <c r="AO197" s="13">
        <f t="shared" si="52"/>
        <v>0</v>
      </c>
      <c r="AP197" s="13">
        <f t="shared" si="53"/>
        <v>0</v>
      </c>
      <c r="AQ197" s="13">
        <f t="shared" si="54"/>
        <v>4.4337677413629456E-4</v>
      </c>
      <c r="AR197" s="13">
        <f t="shared" si="55"/>
        <v>0</v>
      </c>
      <c r="AS197" s="14">
        <f t="shared" si="56"/>
        <v>0</v>
      </c>
    </row>
    <row r="198" spans="1:45" x14ac:dyDescent="0.3">
      <c r="A198" s="4">
        <v>19.600000000000001</v>
      </c>
      <c r="O198" s="4">
        <f t="shared" si="43"/>
        <v>0</v>
      </c>
      <c r="P198" s="4">
        <f t="shared" si="44"/>
        <v>4.1101197138081365E-4</v>
      </c>
      <c r="R198" s="4">
        <f t="shared" si="45"/>
        <v>4.1101197138081365E-4</v>
      </c>
      <c r="S198" s="4">
        <f t="shared" si="46"/>
        <v>0</v>
      </c>
      <c r="T198" s="4">
        <f t="shared" si="47"/>
        <v>1</v>
      </c>
      <c r="U198" s="4">
        <f t="shared" si="48"/>
        <v>0</v>
      </c>
      <c r="V198" s="11">
        <f t="shared" si="49"/>
        <v>4.1101197138081365E-4</v>
      </c>
      <c r="W198" s="12">
        <f t="shared" si="50"/>
        <v>0</v>
      </c>
      <c r="X198" s="12">
        <f t="shared" si="51"/>
        <v>1</v>
      </c>
      <c r="AO198" s="13">
        <f t="shared" si="52"/>
        <v>0</v>
      </c>
      <c r="AP198" s="13">
        <f t="shared" si="53"/>
        <v>0</v>
      </c>
      <c r="AQ198" s="13">
        <f t="shared" si="54"/>
        <v>4.1101197138081365E-4</v>
      </c>
      <c r="AR198" s="13">
        <f t="shared" si="55"/>
        <v>0</v>
      </c>
      <c r="AS198" s="14">
        <f t="shared" si="56"/>
        <v>0</v>
      </c>
    </row>
    <row r="199" spans="1:45" x14ac:dyDescent="0.3">
      <c r="A199" s="4">
        <v>19.7</v>
      </c>
      <c r="O199" s="4">
        <f t="shared" si="43"/>
        <v>0</v>
      </c>
      <c r="P199" s="4">
        <f t="shared" si="44"/>
        <v>3.8128005683647022E-4</v>
      </c>
      <c r="R199" s="4">
        <f t="shared" si="45"/>
        <v>3.8128005683647022E-4</v>
      </c>
      <c r="S199" s="4">
        <f t="shared" si="46"/>
        <v>0</v>
      </c>
      <c r="T199" s="4">
        <f t="shared" si="47"/>
        <v>1</v>
      </c>
      <c r="U199" s="4">
        <f t="shared" si="48"/>
        <v>0</v>
      </c>
      <c r="V199" s="11">
        <f t="shared" si="49"/>
        <v>3.8128005683647022E-4</v>
      </c>
      <c r="W199" s="12">
        <f t="shared" si="50"/>
        <v>0</v>
      </c>
      <c r="X199" s="12">
        <f t="shared" si="51"/>
        <v>1</v>
      </c>
      <c r="AO199" s="13">
        <f t="shared" si="52"/>
        <v>0</v>
      </c>
      <c r="AP199" s="13">
        <f t="shared" si="53"/>
        <v>0</v>
      </c>
      <c r="AQ199" s="13">
        <f t="shared" si="54"/>
        <v>3.8128005683647022E-4</v>
      </c>
      <c r="AR199" s="13">
        <f t="shared" si="55"/>
        <v>0</v>
      </c>
      <c r="AS199" s="14">
        <f t="shared" si="56"/>
        <v>0</v>
      </c>
    </row>
    <row r="200" spans="1:45" x14ac:dyDescent="0.3">
      <c r="A200" s="4">
        <v>19.8</v>
      </c>
      <c r="O200" s="4">
        <f t="shared" si="43"/>
        <v>0</v>
      </c>
      <c r="P200" s="4">
        <f t="shared" si="44"/>
        <v>3.5394529451870216E-4</v>
      </c>
      <c r="R200" s="4">
        <f t="shared" si="45"/>
        <v>3.5394529451870216E-4</v>
      </c>
      <c r="S200" s="4">
        <f t="shared" si="46"/>
        <v>0</v>
      </c>
      <c r="T200" s="4">
        <f t="shared" si="47"/>
        <v>1</v>
      </c>
      <c r="U200" s="4">
        <f t="shared" si="48"/>
        <v>0</v>
      </c>
      <c r="V200" s="11">
        <f t="shared" si="49"/>
        <v>3.5394529451870216E-4</v>
      </c>
      <c r="W200" s="12">
        <f t="shared" si="50"/>
        <v>0</v>
      </c>
      <c r="X200" s="12">
        <f t="shared" si="51"/>
        <v>1</v>
      </c>
      <c r="AO200" s="13">
        <f t="shared" si="52"/>
        <v>0</v>
      </c>
      <c r="AP200" s="13">
        <f t="shared" si="53"/>
        <v>0</v>
      </c>
      <c r="AQ200" s="13">
        <f t="shared" si="54"/>
        <v>3.5394529451870216E-4</v>
      </c>
      <c r="AR200" s="13">
        <f t="shared" si="55"/>
        <v>0</v>
      </c>
      <c r="AS200" s="14">
        <f t="shared" si="56"/>
        <v>0</v>
      </c>
    </row>
    <row r="201" spans="1:45" x14ac:dyDescent="0.3">
      <c r="A201" s="4">
        <v>19.899999999999999</v>
      </c>
      <c r="O201" s="4">
        <f t="shared" si="43"/>
        <v>0</v>
      </c>
      <c r="P201" s="4">
        <f t="shared" si="44"/>
        <v>3.2879494337512198E-4</v>
      </c>
      <c r="R201" s="4">
        <f t="shared" si="45"/>
        <v>3.2879494337512198E-4</v>
      </c>
      <c r="S201" s="4">
        <f t="shared" si="46"/>
        <v>0</v>
      </c>
      <c r="T201" s="4">
        <f t="shared" si="47"/>
        <v>1</v>
      </c>
      <c r="U201" s="4">
        <f t="shared" si="48"/>
        <v>0</v>
      </c>
      <c r="V201" s="11">
        <f t="shared" si="49"/>
        <v>3.2879494337512198E-4</v>
      </c>
      <c r="W201" s="12">
        <f t="shared" si="50"/>
        <v>0</v>
      </c>
      <c r="X201" s="12">
        <f t="shared" si="51"/>
        <v>1</v>
      </c>
      <c r="AO201" s="13">
        <f t="shared" si="52"/>
        <v>0</v>
      </c>
      <c r="AP201" s="13">
        <f t="shared" si="53"/>
        <v>0</v>
      </c>
      <c r="AQ201" s="13">
        <f t="shared" si="54"/>
        <v>3.2879494337512198E-4</v>
      </c>
      <c r="AR201" s="13">
        <f t="shared" si="55"/>
        <v>0</v>
      </c>
      <c r="AS201" s="14">
        <f t="shared" si="56"/>
        <v>0</v>
      </c>
    </row>
    <row r="202" spans="1:45" x14ac:dyDescent="0.3">
      <c r="A202" s="4">
        <v>20</v>
      </c>
      <c r="O202" s="4">
        <f t="shared" si="43"/>
        <v>0</v>
      </c>
      <c r="P202" s="4">
        <f t="shared" si="44"/>
        <v>3.0563683426034454E-4</v>
      </c>
      <c r="R202" s="4">
        <f t="shared" si="45"/>
        <v>3.0563683426034454E-4</v>
      </c>
      <c r="S202" s="4">
        <f t="shared" si="46"/>
        <v>0</v>
      </c>
      <c r="T202" s="4">
        <f t="shared" si="47"/>
        <v>1</v>
      </c>
      <c r="U202" s="4">
        <f t="shared" si="48"/>
        <v>0</v>
      </c>
      <c r="V202" s="11">
        <f t="shared" si="49"/>
        <v>3.0563683426034454E-4</v>
      </c>
      <c r="W202" s="12">
        <f t="shared" si="50"/>
        <v>0</v>
      </c>
      <c r="X202" s="12">
        <f t="shared" si="51"/>
        <v>1</v>
      </c>
      <c r="AO202" s="13">
        <f t="shared" si="52"/>
        <v>0</v>
      </c>
      <c r="AP202" s="13">
        <f t="shared" si="53"/>
        <v>0</v>
      </c>
      <c r="AQ202" s="13">
        <f t="shared" si="54"/>
        <v>3.0563683426034454E-4</v>
      </c>
      <c r="AR202" s="13">
        <f t="shared" si="55"/>
        <v>0</v>
      </c>
      <c r="AS202" s="14">
        <f t="shared" si="56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F2" zoomScale="60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1" t="s">
        <v>0</v>
      </c>
      <c r="F1" s="45" t="s">
        <v>33</v>
      </c>
      <c r="G1" s="45"/>
      <c r="H1" s="45"/>
      <c r="J1" s="50" t="s">
        <v>34</v>
      </c>
      <c r="K1" s="50"/>
      <c r="L1" s="50"/>
      <c r="M1" s="51" t="s">
        <v>35</v>
      </c>
      <c r="N1" s="51"/>
      <c r="O1" s="51"/>
      <c r="AA1" s="52" t="s">
        <v>36</v>
      </c>
      <c r="AB1" s="52"/>
      <c r="AC1" s="52"/>
      <c r="AD1" s="52" t="s">
        <v>37</v>
      </c>
      <c r="AE1" s="52"/>
      <c r="AF1" s="52"/>
      <c r="AR1" s="49" t="s">
        <v>38</v>
      </c>
      <c r="AS1" s="49"/>
      <c r="AT1" s="49"/>
      <c r="AU1" s="49" t="s">
        <v>39</v>
      </c>
      <c r="AV1" s="49"/>
      <c r="AW1" s="49"/>
      <c r="AX1" s="49" t="s">
        <v>40</v>
      </c>
      <c r="AY1" s="49"/>
      <c r="AZ1" s="49"/>
      <c r="BA1" s="49" t="s">
        <v>41</v>
      </c>
      <c r="BB1" s="49"/>
      <c r="BC1" s="49"/>
      <c r="BO1" s="48" t="s">
        <v>42</v>
      </c>
      <c r="BP1" s="48"/>
      <c r="BQ1" s="48"/>
      <c r="BR1" s="48" t="s">
        <v>43</v>
      </c>
      <c r="BS1" s="48"/>
      <c r="BT1" s="48"/>
      <c r="BU1" s="48" t="s">
        <v>44</v>
      </c>
      <c r="BV1" s="48"/>
      <c r="BW1" s="48"/>
      <c r="BX1" s="48" t="s">
        <v>45</v>
      </c>
      <c r="BY1" s="48"/>
      <c r="BZ1" s="48"/>
    </row>
    <row r="2" spans="1:78" ht="28.8" x14ac:dyDescent="0.3">
      <c r="A2" s="1"/>
      <c r="C2" s="45" t="s">
        <v>12</v>
      </c>
      <c r="D2" s="45"/>
      <c r="F2" s="3" t="s">
        <v>2</v>
      </c>
      <c r="G2" s="1" t="s">
        <v>4</v>
      </c>
      <c r="H2" s="3" t="s">
        <v>5</v>
      </c>
      <c r="J2" s="16" t="s">
        <v>46</v>
      </c>
      <c r="K2" s="16" t="s">
        <v>47</v>
      </c>
      <c r="L2" s="16" t="s">
        <v>48</v>
      </c>
      <c r="M2" s="16" t="s">
        <v>49</v>
      </c>
      <c r="N2" s="16" t="s">
        <v>50</v>
      </c>
      <c r="O2" s="16" t="s">
        <v>48</v>
      </c>
      <c r="AA2" s="17" t="s">
        <v>51</v>
      </c>
      <c r="AB2" s="17" t="s">
        <v>52</v>
      </c>
      <c r="AC2" s="17" t="s">
        <v>48</v>
      </c>
      <c r="AD2" s="17" t="s">
        <v>53</v>
      </c>
      <c r="AE2" s="17" t="s">
        <v>54</v>
      </c>
      <c r="AF2" s="17" t="s">
        <v>48</v>
      </c>
      <c r="AR2" s="18" t="s">
        <v>55</v>
      </c>
      <c r="AS2" s="18" t="s">
        <v>56</v>
      </c>
      <c r="AT2" s="18" t="s">
        <v>48</v>
      </c>
      <c r="AU2" s="18" t="s">
        <v>57</v>
      </c>
      <c r="AV2" s="18" t="s">
        <v>58</v>
      </c>
      <c r="AW2" s="18" t="s">
        <v>48</v>
      </c>
      <c r="AX2" s="18" t="s">
        <v>59</v>
      </c>
      <c r="AY2" s="18" t="s">
        <v>60</v>
      </c>
      <c r="AZ2" s="18" t="s">
        <v>48</v>
      </c>
      <c r="BA2" s="18" t="s">
        <v>61</v>
      </c>
      <c r="BB2" s="18" t="s">
        <v>62</v>
      </c>
      <c r="BC2" s="18" t="s">
        <v>48</v>
      </c>
      <c r="BO2" s="19" t="s">
        <v>63</v>
      </c>
      <c r="BP2" s="19" t="s">
        <v>64</v>
      </c>
      <c r="BQ2" s="19" t="s">
        <v>48</v>
      </c>
      <c r="BR2" s="19" t="s">
        <v>65</v>
      </c>
      <c r="BS2" s="19" t="s">
        <v>66</v>
      </c>
      <c r="BT2" s="19" t="s">
        <v>48</v>
      </c>
      <c r="BU2" s="19" t="s">
        <v>67</v>
      </c>
      <c r="BV2" s="19" t="s">
        <v>68</v>
      </c>
      <c r="BW2" s="19" t="s">
        <v>48</v>
      </c>
      <c r="BX2" s="19" t="s">
        <v>69</v>
      </c>
      <c r="BY2" s="19" t="s">
        <v>70</v>
      </c>
      <c r="BZ2" s="19" t="s">
        <v>48</v>
      </c>
    </row>
    <row r="3" spans="1:78" x14ac:dyDescent="0.3">
      <c r="A3" s="4">
        <v>0</v>
      </c>
      <c r="C3" s="4" t="s">
        <v>9</v>
      </c>
      <c r="D3" s="4">
        <v>2</v>
      </c>
      <c r="F3" s="4">
        <f t="shared" ref="F3:F66" si="0">IF(AND((A2&gt;=$D$4),(A2&lt;=$D$5)),1,IF(AND((A2&gt;$D$3),(A2&lt;$D$4)),((A2-$D$3)/($D$4-$D$3)),IF(AND((A2&gt;$D$5),(A2&lt;$D$6)),((A2-$D$6)/($D$5-$D$6)),0)))</f>
        <v>0</v>
      </c>
      <c r="G3" s="4">
        <f t="shared" ref="G3:G66" si="1">1/(1+ABS((A2-$D$22)/$D$20)^(2*$D$21))</f>
        <v>1.5201245436999506E-3</v>
      </c>
      <c r="H3" s="4">
        <f t="shared" ref="H3:H66" si="2">1/(1+EXP(-$D$35*(A2-$D$36)))</f>
        <v>4.2483542552915889E-18</v>
      </c>
      <c r="J3" s="12">
        <f t="shared" ref="J3:J66" si="3">MIN(F3,MAX(G3,H3))</f>
        <v>0</v>
      </c>
      <c r="K3" s="12">
        <f t="shared" ref="K3:K66" si="4">MAX(MIN(F3,G3),MIN(F3,H3))</f>
        <v>0</v>
      </c>
      <c r="L3" s="12">
        <f t="shared" ref="L3:L66" si="5">IF(ABS(J3-K3)&lt;0.0000001,1,0)</f>
        <v>1</v>
      </c>
      <c r="M3" s="4">
        <f t="shared" ref="M3:M66" si="6">MAX(F3,MIN(G3,H3))</f>
        <v>4.2483542552915889E-18</v>
      </c>
      <c r="N3" s="4">
        <f t="shared" ref="N3:N66" si="7">MIN(MAX(F3,G3),MAX(F3,H3))</f>
        <v>4.2483542552915889E-18</v>
      </c>
      <c r="O3" s="4">
        <f t="shared" ref="O3:O66" si="8">IF(ABS(M3-N3)&lt;0.0000001,1,0)</f>
        <v>1</v>
      </c>
      <c r="AA3" s="12">
        <f t="shared" ref="AA3:AA66" si="9">F3+(G3*H3)-F3*(G3*H3)</f>
        <v>6.4580275738008698E-21</v>
      </c>
      <c r="AB3" s="12">
        <f t="shared" ref="AB3:AB66" si="10">(F3+G3-F3*G3)*(F3+H3-F3*H3)</f>
        <v>6.4580275738008698E-21</v>
      </c>
      <c r="AC3" s="12">
        <f t="shared" ref="AC3:AC66" si="11">IF(ABS(AA3-AB3)&lt;0.0000001,1,0)</f>
        <v>1</v>
      </c>
      <c r="AD3" s="12">
        <f t="shared" ref="AD3:AD66" si="12">F3*(G3+H3-G3*H3)</f>
        <v>0</v>
      </c>
      <c r="AE3" s="12">
        <f t="shared" ref="AE3:AE66" si="13">(F3*G3) + (F3*H3) - (F3*G3)*(F3*H3)</f>
        <v>0</v>
      </c>
      <c r="AF3" s="12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4">
        <v>0.1</v>
      </c>
      <c r="C4" s="4" t="s">
        <v>10</v>
      </c>
      <c r="D4" s="4">
        <v>9</v>
      </c>
      <c r="F4" s="4">
        <f t="shared" si="0"/>
        <v>0</v>
      </c>
      <c r="G4" s="4">
        <f t="shared" si="1"/>
        <v>1.5201245436999506E-3</v>
      </c>
      <c r="H4" s="4">
        <f t="shared" si="2"/>
        <v>4.2483542552915889E-18</v>
      </c>
      <c r="J4" s="12">
        <f t="shared" si="3"/>
        <v>0</v>
      </c>
      <c r="K4" s="12">
        <f t="shared" si="4"/>
        <v>0</v>
      </c>
      <c r="L4" s="12">
        <f t="shared" si="5"/>
        <v>1</v>
      </c>
      <c r="M4" s="4">
        <f t="shared" si="6"/>
        <v>4.2483542552915889E-18</v>
      </c>
      <c r="N4" s="4">
        <f t="shared" si="7"/>
        <v>4.2483542552915889E-18</v>
      </c>
      <c r="O4" s="4">
        <f t="shared" si="8"/>
        <v>1</v>
      </c>
      <c r="AA4" s="12">
        <f t="shared" si="9"/>
        <v>6.4580275738008698E-21</v>
      </c>
      <c r="AB4" s="12">
        <f t="shared" si="10"/>
        <v>6.4580275738008698E-21</v>
      </c>
      <c r="AC4" s="12">
        <f t="shared" si="11"/>
        <v>1</v>
      </c>
      <c r="AD4" s="12">
        <f t="shared" si="12"/>
        <v>0</v>
      </c>
      <c r="AE4" s="12">
        <f t="shared" si="13"/>
        <v>0</v>
      </c>
      <c r="AF4" s="12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4">
        <v>0.2</v>
      </c>
      <c r="C5" s="4" t="s">
        <v>11</v>
      </c>
      <c r="D5" s="4">
        <v>12</v>
      </c>
      <c r="F5" s="4">
        <f t="shared" si="0"/>
        <v>0</v>
      </c>
      <c r="G5" s="4">
        <f t="shared" si="1"/>
        <v>1.6620246812600523E-3</v>
      </c>
      <c r="H5" s="4">
        <f t="shared" si="2"/>
        <v>6.3377998023733707E-18</v>
      </c>
      <c r="J5" s="12">
        <f t="shared" si="3"/>
        <v>0</v>
      </c>
      <c r="K5" s="12">
        <f t="shared" si="4"/>
        <v>0</v>
      </c>
      <c r="L5" s="12">
        <f t="shared" si="5"/>
        <v>1</v>
      </c>
      <c r="M5" s="4">
        <f t="shared" si="6"/>
        <v>6.3377998023733707E-18</v>
      </c>
      <c r="N5" s="4">
        <f t="shared" si="7"/>
        <v>6.3377998023733707E-18</v>
      </c>
      <c r="O5" s="4">
        <f t="shared" si="8"/>
        <v>1</v>
      </c>
      <c r="AA5" s="12">
        <f t="shared" si="9"/>
        <v>1.0533579696429624E-20</v>
      </c>
      <c r="AB5" s="12">
        <f t="shared" si="10"/>
        <v>1.0533579696429624E-20</v>
      </c>
      <c r="AC5" s="12">
        <f t="shared" si="11"/>
        <v>1</v>
      </c>
      <c r="AD5" s="12">
        <f t="shared" si="12"/>
        <v>0</v>
      </c>
      <c r="AE5" s="12">
        <f t="shared" si="13"/>
        <v>0</v>
      </c>
      <c r="AF5" s="12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4">
        <v>0.3</v>
      </c>
      <c r="C6" s="4" t="s">
        <v>13</v>
      </c>
      <c r="D6" s="4">
        <v>17</v>
      </c>
      <c r="F6" s="4">
        <f t="shared" si="0"/>
        <v>0</v>
      </c>
      <c r="G6" s="4">
        <f t="shared" si="1"/>
        <v>1.8189797372572293E-3</v>
      </c>
      <c r="H6" s="4">
        <f t="shared" si="2"/>
        <v>9.4548862738865416E-18</v>
      </c>
      <c r="J6" s="12">
        <f t="shared" si="3"/>
        <v>0</v>
      </c>
      <c r="K6" s="12">
        <f t="shared" si="4"/>
        <v>0</v>
      </c>
      <c r="L6" s="12">
        <f t="shared" si="5"/>
        <v>1</v>
      </c>
      <c r="M6" s="4">
        <f t="shared" si="6"/>
        <v>9.4548862738865416E-18</v>
      </c>
      <c r="N6" s="4">
        <f t="shared" si="7"/>
        <v>9.4548862738865416E-18</v>
      </c>
      <c r="O6" s="4">
        <f t="shared" si="8"/>
        <v>1</v>
      </c>
      <c r="AA6" s="12">
        <f t="shared" si="9"/>
        <v>1.7198246550271126E-20</v>
      </c>
      <c r="AB6" s="12">
        <f t="shared" si="10"/>
        <v>1.7198246550271126E-20</v>
      </c>
      <c r="AC6" s="12">
        <f t="shared" si="11"/>
        <v>1</v>
      </c>
      <c r="AD6" s="12">
        <f t="shared" si="12"/>
        <v>0</v>
      </c>
      <c r="AE6" s="12">
        <f t="shared" si="13"/>
        <v>0</v>
      </c>
      <c r="AF6" s="12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4">
        <v>0.4</v>
      </c>
      <c r="F7" s="4">
        <f t="shared" si="0"/>
        <v>0</v>
      </c>
      <c r="G7" s="4">
        <f t="shared" si="1"/>
        <v>1.9927810851812066E-3</v>
      </c>
      <c r="H7" s="4">
        <f t="shared" si="2"/>
        <v>1.4105032856773469E-17</v>
      </c>
      <c r="J7" s="12">
        <f t="shared" si="3"/>
        <v>0</v>
      </c>
      <c r="K7" s="12">
        <f t="shared" si="4"/>
        <v>0</v>
      </c>
      <c r="L7" s="12">
        <f t="shared" si="5"/>
        <v>1</v>
      </c>
      <c r="M7" s="4">
        <f t="shared" si="6"/>
        <v>1.4105032856773469E-17</v>
      </c>
      <c r="N7" s="4">
        <f t="shared" si="7"/>
        <v>1.4105032856773469E-17</v>
      </c>
      <c r="O7" s="4">
        <f t="shared" si="8"/>
        <v>1</v>
      </c>
      <c r="AA7" s="12">
        <f t="shared" si="9"/>
        <v>2.8108242682837611E-20</v>
      </c>
      <c r="AB7" s="12">
        <f t="shared" si="10"/>
        <v>2.8108242682837611E-20</v>
      </c>
      <c r="AC7" s="12">
        <f t="shared" si="11"/>
        <v>1</v>
      </c>
      <c r="AD7" s="12">
        <f t="shared" si="12"/>
        <v>0</v>
      </c>
      <c r="AE7" s="12">
        <f t="shared" si="13"/>
        <v>0</v>
      </c>
      <c r="AF7" s="12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4">
        <v>0.5</v>
      </c>
      <c r="F8" s="4">
        <f t="shared" si="0"/>
        <v>0</v>
      </c>
      <c r="G8" s="4">
        <f t="shared" si="1"/>
        <v>2.1854564183540026E-3</v>
      </c>
      <c r="H8" s="4">
        <f t="shared" si="2"/>
        <v>2.1042236376776231E-17</v>
      </c>
      <c r="J8" s="12">
        <f t="shared" si="3"/>
        <v>0</v>
      </c>
      <c r="K8" s="12">
        <f t="shared" si="4"/>
        <v>0</v>
      </c>
      <c r="L8" s="12">
        <f t="shared" si="5"/>
        <v>1</v>
      </c>
      <c r="M8" s="4">
        <f t="shared" si="6"/>
        <v>2.1042236376776231E-17</v>
      </c>
      <c r="N8" s="4">
        <f t="shared" si="7"/>
        <v>2.1042236376776231E-17</v>
      </c>
      <c r="O8" s="4">
        <f t="shared" si="8"/>
        <v>1</v>
      </c>
      <c r="AA8" s="12">
        <f t="shared" si="9"/>
        <v>4.5986890546147686E-20</v>
      </c>
      <c r="AB8" s="12">
        <f t="shared" si="10"/>
        <v>4.5986890546147686E-20</v>
      </c>
      <c r="AC8" s="12">
        <f t="shared" si="11"/>
        <v>1</v>
      </c>
      <c r="AD8" s="12">
        <f t="shared" si="12"/>
        <v>0</v>
      </c>
      <c r="AE8" s="12">
        <f t="shared" si="13"/>
        <v>0</v>
      </c>
      <c r="AF8" s="12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4">
        <v>0.6</v>
      </c>
      <c r="F9" s="4">
        <f t="shared" si="0"/>
        <v>0</v>
      </c>
      <c r="G9" s="4">
        <f t="shared" si="1"/>
        <v>2.3993039467033422E-3</v>
      </c>
      <c r="H9" s="4">
        <f t="shared" si="2"/>
        <v>3.1391327920480296E-17</v>
      </c>
      <c r="J9" s="12">
        <f t="shared" si="3"/>
        <v>0</v>
      </c>
      <c r="K9" s="12">
        <f t="shared" si="4"/>
        <v>0</v>
      </c>
      <c r="L9" s="12">
        <f t="shared" si="5"/>
        <v>1</v>
      </c>
      <c r="M9" s="4">
        <f t="shared" si="6"/>
        <v>3.1391327920480296E-17</v>
      </c>
      <c r="N9" s="4">
        <f t="shared" si="7"/>
        <v>3.1391327920480296E-17</v>
      </c>
      <c r="O9" s="4">
        <f t="shared" si="8"/>
        <v>1</v>
      </c>
      <c r="AA9" s="12">
        <f t="shared" si="9"/>
        <v>7.5317336971867195E-20</v>
      </c>
      <c r="AB9" s="12">
        <f t="shared" si="10"/>
        <v>7.5317336971867195E-20</v>
      </c>
      <c r="AC9" s="12">
        <f t="shared" si="11"/>
        <v>1</v>
      </c>
      <c r="AD9" s="12">
        <f t="shared" si="12"/>
        <v>0</v>
      </c>
      <c r="AE9" s="12">
        <f t="shared" si="13"/>
        <v>0</v>
      </c>
      <c r="AF9" s="12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4">
        <v>0.7</v>
      </c>
      <c r="F10" s="4">
        <f t="shared" si="0"/>
        <v>0</v>
      </c>
      <c r="G10" s="4">
        <f t="shared" si="1"/>
        <v>2.6369319635966147E-3</v>
      </c>
      <c r="H10" s="4">
        <f t="shared" si="2"/>
        <v>4.683035828352842E-17</v>
      </c>
      <c r="J10" s="12">
        <f t="shared" si="3"/>
        <v>0</v>
      </c>
      <c r="K10" s="12">
        <f t="shared" si="4"/>
        <v>0</v>
      </c>
      <c r="L10" s="12">
        <f t="shared" si="5"/>
        <v>1</v>
      </c>
      <c r="M10" s="4">
        <f t="shared" si="6"/>
        <v>4.683035828352842E-17</v>
      </c>
      <c r="N10" s="4">
        <f t="shared" si="7"/>
        <v>4.683035828352842E-17</v>
      </c>
      <c r="O10" s="4">
        <f t="shared" si="8"/>
        <v>1</v>
      </c>
      <c r="AA10" s="12">
        <f t="shared" si="9"/>
        <v>1.2348846862451758E-19</v>
      </c>
      <c r="AB10" s="12">
        <f t="shared" si="10"/>
        <v>1.2348846862451758E-19</v>
      </c>
      <c r="AC10" s="12">
        <f t="shared" si="11"/>
        <v>1</v>
      </c>
      <c r="AD10" s="12">
        <f t="shared" si="12"/>
        <v>0</v>
      </c>
      <c r="AE10" s="12">
        <f t="shared" si="13"/>
        <v>0</v>
      </c>
      <c r="AF10" s="12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4">
        <v>0.8</v>
      </c>
      <c r="F11" s="4">
        <f t="shared" si="0"/>
        <v>0</v>
      </c>
      <c r="G11" s="4">
        <f t="shared" si="1"/>
        <v>2.9013046870020273E-3</v>
      </c>
      <c r="H11" s="4">
        <f t="shared" si="2"/>
        <v>6.9862685086757036E-17</v>
      </c>
      <c r="J11" s="12">
        <f t="shared" si="3"/>
        <v>0</v>
      </c>
      <c r="K11" s="12">
        <f t="shared" si="4"/>
        <v>0</v>
      </c>
      <c r="L11" s="12">
        <f t="shared" si="5"/>
        <v>1</v>
      </c>
      <c r="M11" s="4">
        <f t="shared" si="6"/>
        <v>6.9862685086757036E-17</v>
      </c>
      <c r="N11" s="4">
        <f t="shared" si="7"/>
        <v>6.9862685086757036E-17</v>
      </c>
      <c r="O11" s="4">
        <f t="shared" si="8"/>
        <v>1</v>
      </c>
      <c r="AA11" s="12">
        <f t="shared" si="9"/>
        <v>2.0269293568875482E-19</v>
      </c>
      <c r="AB11" s="12">
        <f t="shared" si="10"/>
        <v>2.0269293568875482E-19</v>
      </c>
      <c r="AC11" s="12">
        <f t="shared" si="11"/>
        <v>1</v>
      </c>
      <c r="AD11" s="12">
        <f t="shared" si="12"/>
        <v>0</v>
      </c>
      <c r="AE11" s="12">
        <f t="shared" si="13"/>
        <v>0</v>
      </c>
      <c r="AF11" s="12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4">
        <v>0.9</v>
      </c>
      <c r="F12" s="4">
        <f t="shared" si="0"/>
        <v>0</v>
      </c>
      <c r="G12" s="4">
        <f t="shared" si="1"/>
        <v>3.195795440096144E-3</v>
      </c>
      <c r="H12" s="4">
        <f t="shared" si="2"/>
        <v>1.0422287905595918E-16</v>
      </c>
      <c r="J12" s="12">
        <f t="shared" si="3"/>
        <v>0</v>
      </c>
      <c r="K12" s="12">
        <f t="shared" si="4"/>
        <v>0</v>
      </c>
      <c r="L12" s="12">
        <f t="shared" si="5"/>
        <v>1</v>
      </c>
      <c r="M12" s="4">
        <f t="shared" si="6"/>
        <v>1.0422287905595918E-16</v>
      </c>
      <c r="N12" s="4">
        <f t="shared" si="7"/>
        <v>1.0422287905595918E-16</v>
      </c>
      <c r="O12" s="4">
        <f t="shared" si="8"/>
        <v>1</v>
      </c>
      <c r="AA12" s="12">
        <f t="shared" si="9"/>
        <v>3.3307500164072626E-19</v>
      </c>
      <c r="AB12" s="12">
        <f t="shared" si="10"/>
        <v>3.3307500164072626E-19</v>
      </c>
      <c r="AC12" s="12">
        <f t="shared" si="11"/>
        <v>1</v>
      </c>
      <c r="AD12" s="12">
        <f t="shared" si="12"/>
        <v>0</v>
      </c>
      <c r="AE12" s="12">
        <f t="shared" si="13"/>
        <v>0</v>
      </c>
      <c r="AF12" s="12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4">
        <v>1</v>
      </c>
      <c r="F13" s="4">
        <f t="shared" si="0"/>
        <v>0</v>
      </c>
      <c r="G13" s="4">
        <f t="shared" si="1"/>
        <v>3.5242484268647378E-3</v>
      </c>
      <c r="H13" s="4">
        <f t="shared" si="2"/>
        <v>1.5548226503495877E-16</v>
      </c>
      <c r="J13" s="12">
        <f t="shared" si="3"/>
        <v>0</v>
      </c>
      <c r="K13" s="12">
        <f t="shared" si="4"/>
        <v>0</v>
      </c>
      <c r="L13" s="12">
        <f t="shared" si="5"/>
        <v>1</v>
      </c>
      <c r="M13" s="4">
        <f t="shared" si="6"/>
        <v>1.5548226503495877E-16</v>
      </c>
      <c r="N13" s="4">
        <f t="shared" si="7"/>
        <v>1.5548226503495877E-16</v>
      </c>
      <c r="O13" s="4">
        <f t="shared" si="8"/>
        <v>1</v>
      </c>
      <c r="AA13" s="12">
        <f t="shared" si="9"/>
        <v>5.4795812795481962E-19</v>
      </c>
      <c r="AB13" s="12">
        <f t="shared" si="10"/>
        <v>5.4795812795481962E-19</v>
      </c>
      <c r="AC13" s="12">
        <f t="shared" si="11"/>
        <v>1</v>
      </c>
      <c r="AD13" s="12">
        <f t="shared" si="12"/>
        <v>0</v>
      </c>
      <c r="AE13" s="12">
        <f t="shared" si="13"/>
        <v>0</v>
      </c>
      <c r="AF13" s="12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4">
        <v>1.1000000000000001</v>
      </c>
      <c r="F14" s="4">
        <f t="shared" si="0"/>
        <v>0</v>
      </c>
      <c r="G14" s="4">
        <f t="shared" si="1"/>
        <v>3.8910505836575876E-3</v>
      </c>
      <c r="H14" s="4">
        <f t="shared" si="2"/>
        <v>2.3195228302435691E-16</v>
      </c>
      <c r="J14" s="12">
        <f t="shared" si="3"/>
        <v>0</v>
      </c>
      <c r="K14" s="12">
        <f t="shared" si="4"/>
        <v>0</v>
      </c>
      <c r="L14" s="12">
        <f t="shared" si="5"/>
        <v>1</v>
      </c>
      <c r="M14" s="4">
        <f t="shared" si="6"/>
        <v>2.3195228302435691E-16</v>
      </c>
      <c r="N14" s="4">
        <f t="shared" si="7"/>
        <v>2.3195228302435691E-16</v>
      </c>
      <c r="O14" s="4">
        <f t="shared" si="8"/>
        <v>1</v>
      </c>
      <c r="AA14" s="12">
        <f t="shared" si="9"/>
        <v>9.0253806624263387E-19</v>
      </c>
      <c r="AB14" s="12">
        <f t="shared" si="10"/>
        <v>9.0253806624263387E-19</v>
      </c>
      <c r="AC14" s="12">
        <f t="shared" si="11"/>
        <v>1</v>
      </c>
      <c r="AD14" s="12">
        <f t="shared" si="12"/>
        <v>0</v>
      </c>
      <c r="AE14" s="12">
        <f t="shared" si="13"/>
        <v>0</v>
      </c>
      <c r="AF14" s="12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4">
        <v>1.2</v>
      </c>
      <c r="F15" s="4">
        <f t="shared" si="0"/>
        <v>0</v>
      </c>
      <c r="G15" s="4">
        <f t="shared" si="1"/>
        <v>4.3012152543698313E-3</v>
      </c>
      <c r="H15" s="4">
        <f t="shared" si="2"/>
        <v>3.4603214449001304E-16</v>
      </c>
      <c r="J15" s="12">
        <f t="shared" si="3"/>
        <v>0</v>
      </c>
      <c r="K15" s="12">
        <f t="shared" si="4"/>
        <v>0</v>
      </c>
      <c r="L15" s="12">
        <f t="shared" si="5"/>
        <v>1</v>
      </c>
      <c r="M15" s="4">
        <f t="shared" si="6"/>
        <v>3.4603214449001304E-16</v>
      </c>
      <c r="N15" s="4">
        <f t="shared" si="7"/>
        <v>3.4603214449001304E-16</v>
      </c>
      <c r="O15" s="4">
        <f t="shared" si="8"/>
        <v>1</v>
      </c>
      <c r="AA15" s="12">
        <f t="shared" si="9"/>
        <v>1.4883587383827498E-18</v>
      </c>
      <c r="AB15" s="12">
        <f t="shared" si="10"/>
        <v>1.4883587383827498E-18</v>
      </c>
      <c r="AC15" s="12">
        <f t="shared" si="11"/>
        <v>1</v>
      </c>
      <c r="AD15" s="12">
        <f t="shared" si="12"/>
        <v>0</v>
      </c>
      <c r="AE15" s="12">
        <f t="shared" si="13"/>
        <v>0</v>
      </c>
      <c r="AF15" s="12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4">
        <v>1.3</v>
      </c>
      <c r="F16" s="4">
        <f t="shared" si="0"/>
        <v>0</v>
      </c>
      <c r="G16" s="4">
        <f t="shared" si="1"/>
        <v>4.7604797522440697E-3</v>
      </c>
      <c r="H16" s="4">
        <f t="shared" si="2"/>
        <v>5.162192993279732E-16</v>
      </c>
      <c r="J16" s="12">
        <f t="shared" si="3"/>
        <v>0</v>
      </c>
      <c r="K16" s="12">
        <f t="shared" si="4"/>
        <v>0</v>
      </c>
      <c r="L16" s="12">
        <f t="shared" si="5"/>
        <v>1</v>
      </c>
      <c r="M16" s="4">
        <f t="shared" si="6"/>
        <v>5.162192993279732E-16</v>
      </c>
      <c r="N16" s="4">
        <f t="shared" si="7"/>
        <v>5.162192993279732E-16</v>
      </c>
      <c r="O16" s="4">
        <f t="shared" si="8"/>
        <v>1</v>
      </c>
      <c r="AA16" s="12">
        <f t="shared" si="9"/>
        <v>2.457451522168437E-18</v>
      </c>
      <c r="AB16" s="12">
        <f t="shared" si="10"/>
        <v>2.457451522168437E-18</v>
      </c>
      <c r="AC16" s="12">
        <f t="shared" si="11"/>
        <v>1</v>
      </c>
      <c r="AD16" s="12">
        <f t="shared" si="12"/>
        <v>0</v>
      </c>
      <c r="AE16" s="12">
        <f t="shared" si="13"/>
        <v>0</v>
      </c>
      <c r="AF16" s="12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4">
        <v>1.4</v>
      </c>
      <c r="F17" s="4">
        <f t="shared" si="0"/>
        <v>0</v>
      </c>
      <c r="G17" s="4">
        <f t="shared" si="1"/>
        <v>5.2754192435996812E-3</v>
      </c>
      <c r="H17" s="4">
        <f t="shared" si="2"/>
        <v>7.7010870013654634E-16</v>
      </c>
      <c r="J17" s="12">
        <f t="shared" si="3"/>
        <v>0</v>
      </c>
      <c r="K17" s="12">
        <f t="shared" si="4"/>
        <v>0</v>
      </c>
      <c r="L17" s="12">
        <f t="shared" si="5"/>
        <v>1</v>
      </c>
      <c r="M17" s="4">
        <f t="shared" si="6"/>
        <v>7.7010870013654634E-16</v>
      </c>
      <c r="N17" s="4">
        <f t="shared" si="7"/>
        <v>7.7010870013654634E-16</v>
      </c>
      <c r="O17" s="4">
        <f t="shared" si="8"/>
        <v>1</v>
      </c>
      <c r="AA17" s="12">
        <f t="shared" si="9"/>
        <v>4.062646256363873E-18</v>
      </c>
      <c r="AB17" s="12">
        <f t="shared" si="10"/>
        <v>4.062646256363873E-18</v>
      </c>
      <c r="AC17" s="12">
        <f t="shared" si="11"/>
        <v>1</v>
      </c>
      <c r="AD17" s="12">
        <f t="shared" si="12"/>
        <v>0</v>
      </c>
      <c r="AE17" s="12">
        <f t="shared" si="13"/>
        <v>0</v>
      </c>
      <c r="AF17" s="12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4">
        <v>1.5</v>
      </c>
      <c r="F18" s="4">
        <f t="shared" si="0"/>
        <v>0</v>
      </c>
      <c r="G18" s="4">
        <f t="shared" si="1"/>
        <v>5.8535798275806536E-3</v>
      </c>
      <c r="H18" s="4">
        <f t="shared" si="2"/>
        <v>1.1488671787321128E-15</v>
      </c>
      <c r="J18" s="12">
        <f t="shared" si="3"/>
        <v>0</v>
      </c>
      <c r="K18" s="12">
        <f t="shared" si="4"/>
        <v>0</v>
      </c>
      <c r="L18" s="12">
        <f t="shared" si="5"/>
        <v>1</v>
      </c>
      <c r="M18" s="4">
        <f t="shared" si="6"/>
        <v>1.1488671787321128E-15</v>
      </c>
      <c r="N18" s="4">
        <f t="shared" si="7"/>
        <v>1.1488671787321128E-15</v>
      </c>
      <c r="O18" s="4">
        <f t="shared" si="8"/>
        <v>1</v>
      </c>
      <c r="AA18" s="12">
        <f t="shared" si="9"/>
        <v>6.7249857419957925E-18</v>
      </c>
      <c r="AB18" s="12">
        <f t="shared" si="10"/>
        <v>6.7249857419957925E-18</v>
      </c>
      <c r="AC18" s="12">
        <f t="shared" si="11"/>
        <v>1</v>
      </c>
      <c r="AD18" s="12">
        <f t="shared" si="12"/>
        <v>0</v>
      </c>
      <c r="AE18" s="12">
        <f t="shared" si="13"/>
        <v>0</v>
      </c>
      <c r="AF18" s="12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4">
        <v>1.6</v>
      </c>
      <c r="C19" s="45" t="s">
        <v>17</v>
      </c>
      <c r="D19" s="45"/>
      <c r="F19" s="4">
        <f t="shared" si="0"/>
        <v>0</v>
      </c>
      <c r="G19" s="4">
        <f t="shared" si="1"/>
        <v>6.5036342017956725E-3</v>
      </c>
      <c r="H19" s="4">
        <f t="shared" si="2"/>
        <v>1.71390843154201E-15</v>
      </c>
      <c r="J19" s="12">
        <f t="shared" si="3"/>
        <v>0</v>
      </c>
      <c r="K19" s="12">
        <f t="shared" si="4"/>
        <v>0</v>
      </c>
      <c r="L19" s="12">
        <f t="shared" si="5"/>
        <v>1</v>
      </c>
      <c r="M19" s="4">
        <f t="shared" si="6"/>
        <v>1.71390843154201E-15</v>
      </c>
      <c r="N19" s="4">
        <f t="shared" si="7"/>
        <v>1.71390843154201E-15</v>
      </c>
      <c r="O19" s="4">
        <f t="shared" si="8"/>
        <v>1</v>
      </c>
      <c r="AA19" s="12">
        <f t="shared" si="9"/>
        <v>1.1146633494122594E-17</v>
      </c>
      <c r="AB19" s="12">
        <f t="shared" si="10"/>
        <v>1.1146633494122594E-17</v>
      </c>
      <c r="AC19" s="12">
        <f t="shared" si="11"/>
        <v>1</v>
      </c>
      <c r="AD19" s="12">
        <f t="shared" si="12"/>
        <v>0</v>
      </c>
      <c r="AE19" s="12">
        <f t="shared" si="13"/>
        <v>0</v>
      </c>
      <c r="AF19" s="12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4">
        <v>1.7</v>
      </c>
      <c r="C20" s="4" t="s">
        <v>9</v>
      </c>
      <c r="D20" s="4">
        <v>4</v>
      </c>
      <c r="F20" s="4">
        <f t="shared" si="0"/>
        <v>0</v>
      </c>
      <c r="G20" s="4">
        <f t="shared" si="1"/>
        <v>7.235563907879273E-3</v>
      </c>
      <c r="H20" s="4">
        <f t="shared" si="2"/>
        <v>2.556850927669977E-15</v>
      </c>
      <c r="J20" s="12">
        <f t="shared" si="3"/>
        <v>0</v>
      </c>
      <c r="K20" s="12">
        <f t="shared" si="4"/>
        <v>0</v>
      </c>
      <c r="L20" s="12">
        <f t="shared" si="5"/>
        <v>1</v>
      </c>
      <c r="M20" s="4">
        <f t="shared" si="6"/>
        <v>2.556850927669977E-15</v>
      </c>
      <c r="N20" s="4">
        <f t="shared" si="7"/>
        <v>2.556850927669977E-15</v>
      </c>
      <c r="O20" s="4">
        <f t="shared" si="8"/>
        <v>1</v>
      </c>
      <c r="AA20" s="12">
        <f t="shared" si="9"/>
        <v>1.8500258290076523E-17</v>
      </c>
      <c r="AB20" s="12">
        <f t="shared" si="10"/>
        <v>1.8500258290076523E-17</v>
      </c>
      <c r="AC20" s="12">
        <f t="shared" si="11"/>
        <v>1</v>
      </c>
      <c r="AD20" s="12">
        <f t="shared" si="12"/>
        <v>0</v>
      </c>
      <c r="AE20" s="12">
        <f t="shared" si="13"/>
        <v>0</v>
      </c>
      <c r="AF20" s="12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4">
        <v>1.8</v>
      </c>
      <c r="C21" s="4" t="s">
        <v>10</v>
      </c>
      <c r="D21" s="4">
        <v>4</v>
      </c>
      <c r="F21" s="4">
        <f t="shared" si="0"/>
        <v>0</v>
      </c>
      <c r="G21" s="4">
        <f t="shared" si="1"/>
        <v>8.0608728553292312E-3</v>
      </c>
      <c r="H21" s="4">
        <f t="shared" si="2"/>
        <v>3.8143733620850555E-15</v>
      </c>
      <c r="J21" s="12">
        <f t="shared" si="3"/>
        <v>0</v>
      </c>
      <c r="K21" s="12">
        <f t="shared" si="4"/>
        <v>0</v>
      </c>
      <c r="L21" s="12">
        <f t="shared" si="5"/>
        <v>1</v>
      </c>
      <c r="M21" s="4">
        <f t="shared" si="6"/>
        <v>3.8143733620850555E-15</v>
      </c>
      <c r="N21" s="4">
        <f t="shared" si="7"/>
        <v>3.8143733620850555E-15</v>
      </c>
      <c r="O21" s="4">
        <f t="shared" si="8"/>
        <v>1</v>
      </c>
      <c r="AA21" s="12">
        <f t="shared" si="9"/>
        <v>3.0747178694522318E-17</v>
      </c>
      <c r="AB21" s="12">
        <f t="shared" si="10"/>
        <v>3.0747178694522318E-17</v>
      </c>
      <c r="AC21" s="12">
        <f t="shared" si="11"/>
        <v>1</v>
      </c>
      <c r="AD21" s="12">
        <f t="shared" si="12"/>
        <v>0</v>
      </c>
      <c r="AE21" s="12">
        <f t="shared" si="13"/>
        <v>0</v>
      </c>
      <c r="AF21" s="12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4">
        <v>1.9</v>
      </c>
      <c r="C22" s="4" t="s">
        <v>11</v>
      </c>
      <c r="D22" s="4">
        <v>9</v>
      </c>
      <c r="F22" s="4">
        <f t="shared" si="0"/>
        <v>0</v>
      </c>
      <c r="G22" s="4">
        <f t="shared" si="1"/>
        <v>8.9928376379164576E-3</v>
      </c>
      <c r="H22" s="4">
        <f t="shared" si="2"/>
        <v>5.6903763875834751E-15</v>
      </c>
      <c r="J22" s="12">
        <f t="shared" si="3"/>
        <v>0</v>
      </c>
      <c r="K22" s="12">
        <f t="shared" si="4"/>
        <v>0</v>
      </c>
      <c r="L22" s="12">
        <f t="shared" si="5"/>
        <v>1</v>
      </c>
      <c r="M22" s="4">
        <f t="shared" si="6"/>
        <v>5.6903763875834751E-15</v>
      </c>
      <c r="N22" s="4">
        <f t="shared" si="7"/>
        <v>5.6903763875834751E-15</v>
      </c>
      <c r="O22" s="4">
        <f t="shared" si="8"/>
        <v>1</v>
      </c>
      <c r="AA22" s="12">
        <f t="shared" si="9"/>
        <v>5.1172630952171761E-17</v>
      </c>
      <c r="AB22" s="12">
        <f t="shared" si="10"/>
        <v>5.1172630952171761E-17</v>
      </c>
      <c r="AC22" s="12">
        <f t="shared" si="11"/>
        <v>1</v>
      </c>
      <c r="AD22" s="12">
        <f t="shared" si="12"/>
        <v>0</v>
      </c>
      <c r="AE22" s="12">
        <f t="shared" si="13"/>
        <v>0</v>
      </c>
      <c r="AF22" s="12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4">
        <v>2</v>
      </c>
      <c r="F23" s="4">
        <f t="shared" si="0"/>
        <v>0</v>
      </c>
      <c r="G23" s="4">
        <f t="shared" si="1"/>
        <v>1.0046801094269945E-2</v>
      </c>
      <c r="H23" s="4">
        <f t="shared" si="2"/>
        <v>8.4890440338717061E-15</v>
      </c>
      <c r="J23" s="12">
        <f t="shared" si="3"/>
        <v>0</v>
      </c>
      <c r="K23" s="12">
        <f t="shared" si="4"/>
        <v>0</v>
      </c>
      <c r="L23" s="12">
        <f t="shared" si="5"/>
        <v>1</v>
      </c>
      <c r="M23" s="4">
        <f t="shared" si="6"/>
        <v>8.4890440338717061E-15</v>
      </c>
      <c r="N23" s="4">
        <f t="shared" si="7"/>
        <v>8.4890440338717061E-15</v>
      </c>
      <c r="O23" s="4">
        <f t="shared" si="8"/>
        <v>1</v>
      </c>
      <c r="AA23" s="12">
        <f t="shared" si="9"/>
        <v>8.5287736888808002E-17</v>
      </c>
      <c r="AB23" s="12">
        <f t="shared" si="10"/>
        <v>8.5287736888808002E-17</v>
      </c>
      <c r="AC23" s="12">
        <f t="shared" si="11"/>
        <v>1</v>
      </c>
      <c r="AD23" s="12">
        <f t="shared" si="12"/>
        <v>0</v>
      </c>
      <c r="AE23" s="12">
        <f t="shared" si="13"/>
        <v>0</v>
      </c>
      <c r="AF23" s="12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4">
        <v>2.1</v>
      </c>
      <c r="F24" s="4">
        <f t="shared" si="0"/>
        <v>0</v>
      </c>
      <c r="G24" s="4">
        <f t="shared" si="1"/>
        <v>1.1240516628798644E-2</v>
      </c>
      <c r="H24" s="4">
        <f t="shared" si="2"/>
        <v>1.2664165549094016E-14</v>
      </c>
      <c r="J24" s="12">
        <f t="shared" si="3"/>
        <v>0</v>
      </c>
      <c r="K24" s="12">
        <f t="shared" si="4"/>
        <v>0</v>
      </c>
      <c r="L24" s="12">
        <f t="shared" si="5"/>
        <v>1</v>
      </c>
      <c r="M24" s="4">
        <f t="shared" si="6"/>
        <v>1.2664165549094016E-14</v>
      </c>
      <c r="N24" s="4">
        <f t="shared" si="7"/>
        <v>1.2664165549094016E-14</v>
      </c>
      <c r="O24" s="4">
        <f t="shared" si="8"/>
        <v>1</v>
      </c>
      <c r="AA24" s="12">
        <f t="shared" si="9"/>
        <v>1.423517634444502E-16</v>
      </c>
      <c r="AB24" s="12">
        <f t="shared" si="10"/>
        <v>1.423517634444502E-16</v>
      </c>
      <c r="AC24" s="12">
        <f t="shared" si="11"/>
        <v>1</v>
      </c>
      <c r="AD24" s="12">
        <f t="shared" si="12"/>
        <v>0</v>
      </c>
      <c r="AE24" s="12">
        <f t="shared" si="13"/>
        <v>0</v>
      </c>
      <c r="AF24" s="12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4">
        <v>2.2000000000000002</v>
      </c>
      <c r="F25" s="4">
        <f t="shared" si="0"/>
        <v>1.4285714285714299E-2</v>
      </c>
      <c r="G25" s="4">
        <f t="shared" si="1"/>
        <v>1.2594551999530714E-2</v>
      </c>
      <c r="H25" s="4">
        <f t="shared" si="2"/>
        <v>1.8892714941156028E-14</v>
      </c>
      <c r="J25" s="12">
        <f t="shared" si="3"/>
        <v>1.2594551999530714E-2</v>
      </c>
      <c r="K25" s="12">
        <f t="shared" si="4"/>
        <v>1.2594551999530714E-2</v>
      </c>
      <c r="L25" s="12">
        <f t="shared" si="5"/>
        <v>1</v>
      </c>
      <c r="M25" s="4">
        <f t="shared" si="6"/>
        <v>1.4285714285714299E-2</v>
      </c>
      <c r="N25" s="4">
        <f t="shared" si="7"/>
        <v>1.4285714285714299E-2</v>
      </c>
      <c r="O25" s="4">
        <f t="shared" si="8"/>
        <v>1</v>
      </c>
      <c r="AA25" s="12">
        <f t="shared" si="9"/>
        <v>1.4285714285714533E-2</v>
      </c>
      <c r="AB25" s="12">
        <f t="shared" si="10"/>
        <v>3.8143348734082826E-4</v>
      </c>
      <c r="AC25" s="12">
        <f t="shared" si="11"/>
        <v>0</v>
      </c>
      <c r="AD25" s="12">
        <f t="shared" si="12"/>
        <v>1.79922171422134E-4</v>
      </c>
      <c r="AE25" s="12">
        <f t="shared" si="13"/>
        <v>1.7992217142213734E-4</v>
      </c>
      <c r="AF25" s="12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4">
        <v>2.2999999999999998</v>
      </c>
      <c r="F26" s="4">
        <f t="shared" si="0"/>
        <v>2.8571428571428598E-2</v>
      </c>
      <c r="G26" s="4">
        <f t="shared" si="1"/>
        <v>1.4132762581791847E-2</v>
      </c>
      <c r="H26" s="4">
        <f t="shared" si="2"/>
        <v>2.8184618754712601E-14</v>
      </c>
      <c r="J26" s="12">
        <f t="shared" si="3"/>
        <v>1.4132762581791847E-2</v>
      </c>
      <c r="K26" s="12">
        <f t="shared" si="4"/>
        <v>1.4132762581791847E-2</v>
      </c>
      <c r="L26" s="12">
        <f t="shared" si="5"/>
        <v>1</v>
      </c>
      <c r="M26" s="4">
        <f t="shared" si="6"/>
        <v>2.8571428571428598E-2</v>
      </c>
      <c r="N26" s="4">
        <f t="shared" si="7"/>
        <v>2.8571428571428598E-2</v>
      </c>
      <c r="O26" s="4">
        <f t="shared" si="8"/>
        <v>1</v>
      </c>
      <c r="AA26" s="12">
        <f t="shared" si="9"/>
        <v>2.8571428571428987E-2</v>
      </c>
      <c r="AB26" s="12">
        <f t="shared" si="10"/>
        <v>1.2085827981896686E-3</v>
      </c>
      <c r="AC26" s="12">
        <f t="shared" si="11"/>
        <v>0</v>
      </c>
      <c r="AD26" s="12">
        <f t="shared" si="12"/>
        <v>4.0379321662341848E-4</v>
      </c>
      <c r="AE26" s="12">
        <f t="shared" si="13"/>
        <v>4.0379321662342954E-4</v>
      </c>
      <c r="AF26" s="12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4">
        <v>2.4</v>
      </c>
      <c r="F27" s="4">
        <f t="shared" si="0"/>
        <v>4.285714285714283E-2</v>
      </c>
      <c r="G27" s="4">
        <f t="shared" si="1"/>
        <v>1.5882845496498613E-2</v>
      </c>
      <c r="H27" s="4">
        <f t="shared" si="2"/>
        <v>4.2046510351882961E-14</v>
      </c>
      <c r="J27" s="12">
        <f t="shared" si="3"/>
        <v>1.5882845496498613E-2</v>
      </c>
      <c r="K27" s="12">
        <f t="shared" si="4"/>
        <v>1.5882845496498613E-2</v>
      </c>
      <c r="L27" s="12">
        <f t="shared" si="5"/>
        <v>1</v>
      </c>
      <c r="M27" s="4">
        <f t="shared" si="6"/>
        <v>4.285714285714283E-2</v>
      </c>
      <c r="N27" s="4">
        <f t="shared" si="7"/>
        <v>4.285714285714283E-2</v>
      </c>
      <c r="O27" s="4">
        <f t="shared" si="8"/>
        <v>1</v>
      </c>
      <c r="AA27" s="12">
        <f t="shared" si="9"/>
        <v>4.2857142857143468E-2</v>
      </c>
      <c r="AB27" s="12">
        <f t="shared" si="10"/>
        <v>2.4882554989403382E-3</v>
      </c>
      <c r="AC27" s="12">
        <f t="shared" si="11"/>
        <v>0</v>
      </c>
      <c r="AD27" s="12">
        <f t="shared" si="12"/>
        <v>6.8069337842314212E-4</v>
      </c>
      <c r="AE27" s="12">
        <f t="shared" si="13"/>
        <v>6.8069337842316944E-4</v>
      </c>
      <c r="AF27" s="12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4">
        <v>2.5</v>
      </c>
      <c r="F28" s="4">
        <f t="shared" si="0"/>
        <v>5.7142857142857127E-2</v>
      </c>
      <c r="G28" s="4">
        <f t="shared" si="1"/>
        <v>1.7876987382551952E-2</v>
      </c>
      <c r="H28" s="4">
        <f t="shared" si="2"/>
        <v>6.2726022592567167E-14</v>
      </c>
      <c r="J28" s="12">
        <f t="shared" si="3"/>
        <v>1.7876987382551952E-2</v>
      </c>
      <c r="K28" s="12">
        <f t="shared" si="4"/>
        <v>1.7876987382551952E-2</v>
      </c>
      <c r="L28" s="12">
        <f t="shared" si="5"/>
        <v>1</v>
      </c>
      <c r="M28" s="4">
        <f t="shared" si="6"/>
        <v>5.7142857142857127E-2</v>
      </c>
      <c r="N28" s="4">
        <f t="shared" si="7"/>
        <v>5.7142857142857127E-2</v>
      </c>
      <c r="O28" s="4">
        <f t="shared" si="8"/>
        <v>1</v>
      </c>
      <c r="AA28" s="12">
        <f t="shared" si="9"/>
        <v>5.7142857142858189E-2</v>
      </c>
      <c r="AB28" s="12">
        <f t="shared" si="10"/>
        <v>4.2284744222479895E-3</v>
      </c>
      <c r="AC28" s="12">
        <f t="shared" si="11"/>
        <v>0</v>
      </c>
      <c r="AD28" s="12">
        <f t="shared" si="12"/>
        <v>1.021542136149346E-3</v>
      </c>
      <c r="AE28" s="12">
        <f t="shared" si="13"/>
        <v>1.0215421361494063E-3</v>
      </c>
      <c r="AF28" s="12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4">
        <v>2.6</v>
      </c>
      <c r="F29" s="4">
        <f t="shared" si="0"/>
        <v>7.1428571428571425E-2</v>
      </c>
      <c r="G29" s="4">
        <f t="shared" si="1"/>
        <v>2.0152619878265499E-2</v>
      </c>
      <c r="H29" s="4">
        <f t="shared" si="2"/>
        <v>9.3576229688392989E-14</v>
      </c>
      <c r="J29" s="12">
        <f t="shared" si="3"/>
        <v>2.0152619878265499E-2</v>
      </c>
      <c r="K29" s="12">
        <f t="shared" si="4"/>
        <v>2.0152619878265499E-2</v>
      </c>
      <c r="L29" s="12">
        <f t="shared" si="5"/>
        <v>1</v>
      </c>
      <c r="M29" s="4">
        <f t="shared" si="6"/>
        <v>7.1428571428571425E-2</v>
      </c>
      <c r="N29" s="4">
        <f t="shared" si="7"/>
        <v>7.1428571428571425E-2</v>
      </c>
      <c r="O29" s="4">
        <f t="shared" si="8"/>
        <v>1</v>
      </c>
      <c r="AA29" s="12">
        <f t="shared" si="9"/>
        <v>7.1428571428573173E-2</v>
      </c>
      <c r="AB29" s="12">
        <f t="shared" si="10"/>
        <v>6.438694175607074E-3</v>
      </c>
      <c r="AC29" s="12">
        <f t="shared" si="11"/>
        <v>0</v>
      </c>
      <c r="AD29" s="12">
        <f t="shared" si="12"/>
        <v>1.4394728484540848E-3</v>
      </c>
      <c r="AE29" s="12">
        <f t="shared" si="13"/>
        <v>1.4394728484542101E-3</v>
      </c>
      <c r="AF29" s="12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4">
        <v>2.7</v>
      </c>
      <c r="F30" s="4">
        <f t="shared" si="0"/>
        <v>8.5714285714285729E-2</v>
      </c>
      <c r="G30" s="4">
        <f t="shared" si="1"/>
        <v>2.2753297866633299E-2</v>
      </c>
      <c r="H30" s="4">
        <f t="shared" si="2"/>
        <v>1.3959933056129032E-13</v>
      </c>
      <c r="J30" s="12">
        <f t="shared" si="3"/>
        <v>2.2753297866633299E-2</v>
      </c>
      <c r="K30" s="12">
        <f t="shared" si="4"/>
        <v>2.2753297866633299E-2</v>
      </c>
      <c r="L30" s="12">
        <f t="shared" si="5"/>
        <v>1</v>
      </c>
      <c r="M30" s="4">
        <f t="shared" si="6"/>
        <v>8.5714285714285729E-2</v>
      </c>
      <c r="N30" s="4">
        <f t="shared" si="7"/>
        <v>8.5714285714285729E-2</v>
      </c>
      <c r="O30" s="4">
        <f t="shared" si="8"/>
        <v>1</v>
      </c>
      <c r="AA30" s="12">
        <f t="shared" si="9"/>
        <v>8.5714285714288629E-2</v>
      </c>
      <c r="AB30" s="12">
        <f t="shared" si="10"/>
        <v>9.1300543634395548E-3</v>
      </c>
      <c r="AC30" s="12">
        <f t="shared" si="11"/>
        <v>0</v>
      </c>
      <c r="AD30" s="12">
        <f t="shared" si="12"/>
        <v>1.9502826742945477E-3</v>
      </c>
      <c r="AE30" s="12">
        <f t="shared" si="13"/>
        <v>1.9502826742947967E-3</v>
      </c>
      <c r="AF30" s="12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4">
        <v>2.8</v>
      </c>
      <c r="F31" s="4">
        <f t="shared" si="0"/>
        <v>0.10000000000000002</v>
      </c>
      <c r="G31" s="4">
        <f t="shared" si="1"/>
        <v>2.5729715933966633E-2</v>
      </c>
      <c r="H31" s="4">
        <f t="shared" si="2"/>
        <v>2.0825772910550681E-13</v>
      </c>
      <c r="J31" s="12">
        <f t="shared" si="3"/>
        <v>2.5729715933966633E-2</v>
      </c>
      <c r="K31" s="12">
        <f t="shared" si="4"/>
        <v>2.5729715933966633E-2</v>
      </c>
      <c r="L31" s="12">
        <f t="shared" si="5"/>
        <v>1</v>
      </c>
      <c r="M31" s="4">
        <f t="shared" si="6"/>
        <v>0.10000000000000002</v>
      </c>
      <c r="N31" s="4">
        <f t="shared" si="7"/>
        <v>0.10000000000000002</v>
      </c>
      <c r="O31" s="4">
        <f t="shared" si="8"/>
        <v>1</v>
      </c>
      <c r="AA31" s="12">
        <f t="shared" si="9"/>
        <v>0.10000000000000484</v>
      </c>
      <c r="AB31" s="12">
        <f t="shared" si="10"/>
        <v>1.2315674434080085E-2</v>
      </c>
      <c r="AC31" s="12">
        <f t="shared" si="11"/>
        <v>0</v>
      </c>
      <c r="AD31" s="12">
        <f t="shared" si="12"/>
        <v>2.5729715934169539E-3</v>
      </c>
      <c r="AE31" s="12">
        <f t="shared" si="13"/>
        <v>2.5729715934174357E-3</v>
      </c>
      <c r="AF31" s="12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4">
        <v>2.9</v>
      </c>
      <c r="F32" s="4">
        <f t="shared" si="0"/>
        <v>0.11428571428571425</v>
      </c>
      <c r="G32" s="4">
        <f t="shared" si="1"/>
        <v>2.9140877833621948E-2</v>
      </c>
      <c r="H32" s="4">
        <f t="shared" si="2"/>
        <v>3.1068402375424802E-13</v>
      </c>
      <c r="J32" s="12">
        <f t="shared" si="3"/>
        <v>2.9140877833621948E-2</v>
      </c>
      <c r="K32" s="12">
        <f t="shared" si="4"/>
        <v>2.9140877833621948E-2</v>
      </c>
      <c r="L32" s="12">
        <f t="shared" si="5"/>
        <v>1</v>
      </c>
      <c r="M32" s="4">
        <f t="shared" si="6"/>
        <v>0.11428571428571425</v>
      </c>
      <c r="N32" s="4">
        <f t="shared" si="7"/>
        <v>0.11428571428571425</v>
      </c>
      <c r="O32" s="4">
        <f t="shared" si="8"/>
        <v>1</v>
      </c>
      <c r="AA32" s="12">
        <f t="shared" si="9"/>
        <v>0.11428571428572226</v>
      </c>
      <c r="AB32" s="12">
        <f t="shared" si="10"/>
        <v>1.6010994980748029E-2</v>
      </c>
      <c r="AC32" s="12">
        <f t="shared" si="11"/>
        <v>0</v>
      </c>
      <c r="AD32" s="12">
        <f t="shared" si="12"/>
        <v>3.3303860381626938E-3</v>
      </c>
      <c r="AE32" s="12">
        <f t="shared" si="13"/>
        <v>3.3303860381636101E-3</v>
      </c>
      <c r="AF32" s="12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4">
        <v>3</v>
      </c>
      <c r="F33" s="4">
        <f t="shared" si="0"/>
        <v>0.12857142857142856</v>
      </c>
      <c r="G33" s="4">
        <f t="shared" si="1"/>
        <v>3.3055431355195473E-2</v>
      </c>
      <c r="H33" s="4">
        <f t="shared" si="2"/>
        <v>4.6348609979908442E-13</v>
      </c>
      <c r="J33" s="12">
        <f t="shared" si="3"/>
        <v>3.3055431355195473E-2</v>
      </c>
      <c r="K33" s="12">
        <f t="shared" si="4"/>
        <v>3.3055431355195473E-2</v>
      </c>
      <c r="L33" s="12">
        <f t="shared" si="5"/>
        <v>1</v>
      </c>
      <c r="M33" s="4">
        <f t="shared" si="6"/>
        <v>0.12857142857142856</v>
      </c>
      <c r="N33" s="4">
        <f t="shared" si="7"/>
        <v>0.12857142857142856</v>
      </c>
      <c r="O33" s="4">
        <f t="shared" si="8"/>
        <v>1</v>
      </c>
      <c r="AA33" s="12">
        <f t="shared" si="9"/>
        <v>0.12857142857144191</v>
      </c>
      <c r="AB33" s="12">
        <f t="shared" si="10"/>
        <v>2.0234169758023217E-2</v>
      </c>
      <c r="AC33" s="12">
        <f t="shared" si="11"/>
        <v>0</v>
      </c>
      <c r="AD33" s="12">
        <f t="shared" si="12"/>
        <v>4.2499840314398959E-3</v>
      </c>
      <c r="AE33" s="12">
        <f t="shared" si="13"/>
        <v>4.2499840314416124E-3</v>
      </c>
      <c r="AF33" s="12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4">
        <v>3.1</v>
      </c>
      <c r="C34" s="45" t="s">
        <v>18</v>
      </c>
      <c r="D34" s="45"/>
      <c r="F34" s="4">
        <f t="shared" si="0"/>
        <v>0.14285714285714285</v>
      </c>
      <c r="G34" s="4">
        <f t="shared" si="1"/>
        <v>3.7553175883819859E-2</v>
      </c>
      <c r="H34" s="4">
        <f t="shared" si="2"/>
        <v>6.9144001069354229E-13</v>
      </c>
      <c r="J34" s="12">
        <f t="shared" si="3"/>
        <v>3.7553175883819859E-2</v>
      </c>
      <c r="K34" s="12">
        <f t="shared" si="4"/>
        <v>3.7553175883819859E-2</v>
      </c>
      <c r="L34" s="12">
        <f t="shared" si="5"/>
        <v>1</v>
      </c>
      <c r="M34" s="4">
        <f t="shared" si="6"/>
        <v>0.14285714285714285</v>
      </c>
      <c r="N34" s="4">
        <f t="shared" si="7"/>
        <v>0.14285714285714285</v>
      </c>
      <c r="O34" s="4">
        <f t="shared" si="8"/>
        <v>1</v>
      </c>
      <c r="AA34" s="12">
        <f t="shared" si="9"/>
        <v>0.14285714285716511</v>
      </c>
      <c r="AB34" s="12">
        <f t="shared" si="10"/>
        <v>2.5006511332816374E-2</v>
      </c>
      <c r="AC34" s="12">
        <f t="shared" si="11"/>
        <v>0</v>
      </c>
      <c r="AD34" s="12">
        <f t="shared" si="12"/>
        <v>5.364739412069333E-3</v>
      </c>
      <c r="AE34" s="12">
        <f t="shared" si="13"/>
        <v>5.3647394120725118E-3</v>
      </c>
      <c r="AF34" s="12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4">
        <v>3.2</v>
      </c>
      <c r="C35" s="4" t="s">
        <v>9</v>
      </c>
      <c r="D35" s="4">
        <v>4</v>
      </c>
      <c r="F35" s="4">
        <f t="shared" si="0"/>
        <v>0.15714285714285717</v>
      </c>
      <c r="G35" s="4">
        <f t="shared" si="1"/>
        <v>4.2726740685403476E-2</v>
      </c>
      <c r="H35" s="4">
        <f t="shared" si="2"/>
        <v>1.0315072848896181E-12</v>
      </c>
      <c r="J35" s="12">
        <f t="shared" si="3"/>
        <v>4.2726740685403476E-2</v>
      </c>
      <c r="K35" s="12">
        <f t="shared" si="4"/>
        <v>4.2726740685403476E-2</v>
      </c>
      <c r="L35" s="12">
        <f t="shared" si="5"/>
        <v>1</v>
      </c>
      <c r="M35" s="4">
        <f t="shared" si="6"/>
        <v>0.15714285714285717</v>
      </c>
      <c r="N35" s="4">
        <f t="shared" si="7"/>
        <v>0.15714285714285717</v>
      </c>
      <c r="O35" s="4">
        <f t="shared" si="8"/>
        <v>1</v>
      </c>
      <c r="AA35" s="12">
        <f t="shared" si="9"/>
        <v>0.1571428571428943</v>
      </c>
      <c r="AB35" s="12">
        <f t="shared" si="10"/>
        <v>3.0352990756255051E-2</v>
      </c>
      <c r="AC35" s="12">
        <f t="shared" si="11"/>
        <v>0</v>
      </c>
      <c r="AD35" s="12">
        <f t="shared" si="12"/>
        <v>6.7142021078614297E-3</v>
      </c>
      <c r="AE35" s="12">
        <f t="shared" si="13"/>
        <v>6.714202107867267E-3</v>
      </c>
      <c r="AF35" s="12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4">
        <v>3.3</v>
      </c>
      <c r="C36" s="4" t="s">
        <v>11</v>
      </c>
      <c r="D36" s="4">
        <v>10</v>
      </c>
      <c r="F36" s="4">
        <f t="shared" si="0"/>
        <v>0.17142857142857146</v>
      </c>
      <c r="G36" s="4">
        <f t="shared" si="1"/>
        <v>4.8683416619404903E-2</v>
      </c>
      <c r="H36" s="4">
        <f t="shared" si="2"/>
        <v>1.5388280433944449E-12</v>
      </c>
      <c r="J36" s="12">
        <f t="shared" si="3"/>
        <v>4.8683416619404903E-2</v>
      </c>
      <c r="K36" s="12">
        <f t="shared" si="4"/>
        <v>4.8683416619404903E-2</v>
      </c>
      <c r="L36" s="12">
        <f t="shared" si="5"/>
        <v>1</v>
      </c>
      <c r="M36" s="4">
        <f t="shared" si="6"/>
        <v>0.17142857142857146</v>
      </c>
      <c r="N36" s="4">
        <f t="shared" si="7"/>
        <v>0.17142857142857146</v>
      </c>
      <c r="O36" s="4">
        <f t="shared" si="8"/>
        <v>1</v>
      </c>
      <c r="AA36" s="12">
        <f t="shared" si="9"/>
        <v>0.17142857142863352</v>
      </c>
      <c r="AB36" s="12">
        <f t="shared" si="10"/>
        <v>3.6302787340495697E-2</v>
      </c>
      <c r="AC36" s="12">
        <f t="shared" si="11"/>
        <v>0</v>
      </c>
      <c r="AD36" s="12">
        <f t="shared" si="12"/>
        <v>8.345728563577513E-3</v>
      </c>
      <c r="AE36" s="12">
        <f t="shared" si="13"/>
        <v>8.3457285635881538E-3</v>
      </c>
      <c r="AF36" s="12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4">
        <v>3.4</v>
      </c>
      <c r="F37" s="4">
        <f t="shared" si="0"/>
        <v>0.18571428571428569</v>
      </c>
      <c r="G37" s="4">
        <f t="shared" si="1"/>
        <v>5.5547099935786957E-2</v>
      </c>
      <c r="H37" s="4">
        <f t="shared" si="2"/>
        <v>2.2956616805570843E-12</v>
      </c>
      <c r="J37" s="12">
        <f t="shared" si="3"/>
        <v>5.5547099935786957E-2</v>
      </c>
      <c r="K37" s="12">
        <f t="shared" si="4"/>
        <v>5.5547099935786957E-2</v>
      </c>
      <c r="L37" s="12">
        <f t="shared" si="5"/>
        <v>1</v>
      </c>
      <c r="M37" s="4">
        <f t="shared" si="6"/>
        <v>0.18571428571428569</v>
      </c>
      <c r="N37" s="4">
        <f t="shared" si="7"/>
        <v>0.18571428571428569</v>
      </c>
      <c r="O37" s="4">
        <f t="shared" si="8"/>
        <v>1</v>
      </c>
      <c r="AA37" s="12">
        <f t="shared" si="9"/>
        <v>0.18571428571438953</v>
      </c>
      <c r="AB37" s="12">
        <f t="shared" si="10"/>
        <v>4.2889877766231328E-2</v>
      </c>
      <c r="AC37" s="12">
        <f t="shared" si="11"/>
        <v>0</v>
      </c>
      <c r="AD37" s="12">
        <f t="shared" si="12"/>
        <v>1.0315889988477376E-2</v>
      </c>
      <c r="AE37" s="12">
        <f t="shared" si="13"/>
        <v>1.0315889988496659E-2</v>
      </c>
      <c r="AF37" s="12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4">
        <v>3.5</v>
      </c>
      <c r="F38" s="4">
        <f t="shared" si="0"/>
        <v>0.19999999999999998</v>
      </c>
      <c r="G38" s="4">
        <f t="shared" si="1"/>
        <v>6.3460270662014331E-2</v>
      </c>
      <c r="H38" s="4">
        <f t="shared" si="2"/>
        <v>3.4247247924798635E-12</v>
      </c>
      <c r="J38" s="12">
        <f t="shared" si="3"/>
        <v>6.3460270662014331E-2</v>
      </c>
      <c r="K38" s="12">
        <f t="shared" si="4"/>
        <v>6.3460270662014331E-2</v>
      </c>
      <c r="L38" s="12">
        <f t="shared" si="5"/>
        <v>1</v>
      </c>
      <c r="M38" s="4">
        <f t="shared" si="6"/>
        <v>0.19999999999999998</v>
      </c>
      <c r="N38" s="4">
        <f t="shared" si="7"/>
        <v>0.19999999999999998</v>
      </c>
      <c r="O38" s="4">
        <f t="shared" si="8"/>
        <v>1</v>
      </c>
      <c r="AA38" s="12">
        <f t="shared" si="9"/>
        <v>0.20000000000017384</v>
      </c>
      <c r="AB38" s="12">
        <f t="shared" si="10"/>
        <v>5.015364330660934E-2</v>
      </c>
      <c r="AC38" s="12">
        <f t="shared" si="11"/>
        <v>0</v>
      </c>
      <c r="AD38" s="12">
        <f t="shared" si="12"/>
        <v>1.2692054133044341E-2</v>
      </c>
      <c r="AE38" s="12">
        <f t="shared" si="13"/>
        <v>1.2692054133079118E-2</v>
      </c>
      <c r="AF38" s="12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4">
        <v>3.6</v>
      </c>
      <c r="F39" s="4">
        <f t="shared" si="0"/>
        <v>0.21428571428571427</v>
      </c>
      <c r="G39" s="4">
        <f t="shared" si="1"/>
        <v>7.2585875671336619E-2</v>
      </c>
      <c r="H39" s="4">
        <f t="shared" si="2"/>
        <v>5.1090890280372213E-12</v>
      </c>
      <c r="J39" s="12">
        <f t="shared" si="3"/>
        <v>7.2585875671336619E-2</v>
      </c>
      <c r="K39" s="12">
        <f t="shared" si="4"/>
        <v>7.2585875671336619E-2</v>
      </c>
      <c r="L39" s="12">
        <f t="shared" si="5"/>
        <v>1</v>
      </c>
      <c r="M39" s="4">
        <f t="shared" si="6"/>
        <v>0.21428571428571427</v>
      </c>
      <c r="N39" s="4">
        <f t="shared" si="7"/>
        <v>0.21428571428571427</v>
      </c>
      <c r="O39" s="4">
        <f t="shared" si="8"/>
        <v>1</v>
      </c>
      <c r="AA39" s="12">
        <f t="shared" si="9"/>
        <v>0.21428571428600565</v>
      </c>
      <c r="AB39" s="12">
        <f t="shared" si="10"/>
        <v>5.8139458660038668E-2</v>
      </c>
      <c r="AC39" s="12">
        <f t="shared" si="11"/>
        <v>0</v>
      </c>
      <c r="AD39" s="12">
        <f t="shared" si="12"/>
        <v>1.5554116216301758E-2</v>
      </c>
      <c r="AE39" s="12">
        <f t="shared" si="13"/>
        <v>1.5554116216364194E-2</v>
      </c>
      <c r="AF39" s="12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4">
        <v>3.7</v>
      </c>
      <c r="F40" s="4">
        <f t="shared" si="0"/>
        <v>0.22857142857142859</v>
      </c>
      <c r="G40" s="4">
        <f t="shared" si="1"/>
        <v>8.3108913166121193E-2</v>
      </c>
      <c r="H40" s="4">
        <f t="shared" si="2"/>
        <v>7.621865194454797E-12</v>
      </c>
      <c r="J40" s="12">
        <f t="shared" si="3"/>
        <v>8.3108913166121193E-2</v>
      </c>
      <c r="K40" s="12">
        <f t="shared" si="4"/>
        <v>8.3108913166121193E-2</v>
      </c>
      <c r="L40" s="12">
        <f t="shared" si="5"/>
        <v>1</v>
      </c>
      <c r="M40" s="4">
        <f t="shared" si="6"/>
        <v>0.22857142857142859</v>
      </c>
      <c r="N40" s="4">
        <f t="shared" si="7"/>
        <v>0.22857142857142859</v>
      </c>
      <c r="O40" s="4">
        <f t="shared" si="8"/>
        <v>1</v>
      </c>
      <c r="AA40" s="12">
        <f t="shared" si="9"/>
        <v>0.22857142857191723</v>
      </c>
      <c r="AB40" s="12">
        <f t="shared" si="10"/>
        <v>6.689920428244106E-2</v>
      </c>
      <c r="AC40" s="12">
        <f t="shared" si="11"/>
        <v>0</v>
      </c>
      <c r="AD40" s="12">
        <f t="shared" si="12"/>
        <v>1.8996323010996484E-2</v>
      </c>
      <c r="AE40" s="12">
        <f t="shared" si="13"/>
        <v>1.8996323011108176E-2</v>
      </c>
      <c r="AF40" s="12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5">
        <v>3.8</v>
      </c>
      <c r="F41" s="4">
        <f t="shared" si="0"/>
        <v>0.24285714285714288</v>
      </c>
      <c r="G41" s="4">
        <f t="shared" si="1"/>
        <v>9.5237416505198944E-2</v>
      </c>
      <c r="H41" s="4">
        <f t="shared" si="2"/>
        <v>1.1370486739137451E-11</v>
      </c>
      <c r="J41" s="12">
        <f t="shared" si="3"/>
        <v>9.5237416505198944E-2</v>
      </c>
      <c r="K41" s="12">
        <f t="shared" si="4"/>
        <v>9.5237416505198944E-2</v>
      </c>
      <c r="L41" s="12">
        <f t="shared" si="5"/>
        <v>1</v>
      </c>
      <c r="M41" s="4">
        <f t="shared" si="6"/>
        <v>0.24285714285714288</v>
      </c>
      <c r="N41" s="4">
        <f t="shared" si="7"/>
        <v>0.24285714285714288</v>
      </c>
      <c r="O41" s="4">
        <f t="shared" si="8"/>
        <v>1</v>
      </c>
      <c r="AA41" s="12">
        <f t="shared" si="9"/>
        <v>0.24285714285796278</v>
      </c>
      <c r="AB41" s="12">
        <f t="shared" si="10"/>
        <v>7.6491614751932863E-2</v>
      </c>
      <c r="AC41" s="12">
        <f t="shared" si="11"/>
        <v>0</v>
      </c>
      <c r="AD41" s="12">
        <f t="shared" si="12"/>
        <v>2.3129086868046732E-2</v>
      </c>
      <c r="AE41" s="12">
        <f t="shared" si="13"/>
        <v>2.312908686824585E-2</v>
      </c>
      <c r="AF41" s="12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5">
        <v>3.9</v>
      </c>
      <c r="F42" s="4">
        <f t="shared" si="0"/>
        <v>0.25714285714285712</v>
      </c>
      <c r="G42" s="4">
        <f t="shared" si="1"/>
        <v>0.1092024082044529</v>
      </c>
      <c r="H42" s="4">
        <f t="shared" si="2"/>
        <v>1.6962772941552917E-11</v>
      </c>
      <c r="J42" s="12">
        <f t="shared" si="3"/>
        <v>0.1092024082044529</v>
      </c>
      <c r="K42" s="12">
        <f t="shared" si="4"/>
        <v>0.1092024082044529</v>
      </c>
      <c r="L42" s="12">
        <f t="shared" si="5"/>
        <v>1</v>
      </c>
      <c r="M42" s="4">
        <f t="shared" si="6"/>
        <v>0.25714285714285712</v>
      </c>
      <c r="N42" s="4">
        <f t="shared" si="7"/>
        <v>0.25714285714285712</v>
      </c>
      <c r="O42" s="4">
        <f t="shared" si="8"/>
        <v>1</v>
      </c>
      <c r="AA42" s="12">
        <f t="shared" si="9"/>
        <v>0.25714285714423313</v>
      </c>
      <c r="AB42" s="12">
        <f t="shared" si="10"/>
        <v>8.6982337571480384E-2</v>
      </c>
      <c r="AC42" s="12">
        <f t="shared" si="11"/>
        <v>0</v>
      </c>
      <c r="AD42" s="12">
        <f t="shared" si="12"/>
        <v>2.8080619256459133E-2</v>
      </c>
      <c r="AE42" s="12">
        <f t="shared" si="13"/>
        <v>2.8080619256812971E-2</v>
      </c>
      <c r="AF42" s="12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5">
        <v>4</v>
      </c>
      <c r="F43" s="4">
        <f t="shared" si="0"/>
        <v>0.27142857142857141</v>
      </c>
      <c r="G43" s="4">
        <f t="shared" si="1"/>
        <v>0.12525624107258221</v>
      </c>
      <c r="H43" s="4">
        <f t="shared" si="2"/>
        <v>2.5305483614478635E-11</v>
      </c>
      <c r="J43" s="12">
        <f t="shared" si="3"/>
        <v>0.12525624107258221</v>
      </c>
      <c r="K43" s="12">
        <f t="shared" si="4"/>
        <v>0.12525624107258221</v>
      </c>
      <c r="L43" s="12">
        <f t="shared" si="5"/>
        <v>1</v>
      </c>
      <c r="M43" s="4">
        <f t="shared" si="6"/>
        <v>0.27142857142857141</v>
      </c>
      <c r="N43" s="4">
        <f t="shared" si="7"/>
        <v>0.27142857142857141</v>
      </c>
      <c r="O43" s="4">
        <f t="shared" si="8"/>
        <v>1</v>
      </c>
      <c r="AA43" s="12">
        <f t="shared" si="9"/>
        <v>0.27142857143088078</v>
      </c>
      <c r="AB43" s="12">
        <f t="shared" si="10"/>
        <v>9.8443530128999479E-2</v>
      </c>
      <c r="AC43" s="12">
        <f t="shared" si="11"/>
        <v>0</v>
      </c>
      <c r="AD43" s="12">
        <f t="shared" si="12"/>
        <v>3.3998122582852036E-2</v>
      </c>
      <c r="AE43" s="12">
        <f t="shared" si="13"/>
        <v>3.3998122583478847E-2</v>
      </c>
      <c r="AF43" s="12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5">
        <v>4.0999999999999996</v>
      </c>
      <c r="F44" s="4">
        <f t="shared" si="0"/>
        <v>0.2857142857142857</v>
      </c>
      <c r="G44" s="4">
        <f t="shared" si="1"/>
        <v>0.14366857315728437</v>
      </c>
      <c r="H44" s="4">
        <f t="shared" si="2"/>
        <v>3.7751345441365816E-11</v>
      </c>
      <c r="J44" s="12">
        <f t="shared" si="3"/>
        <v>0.14366857315728437</v>
      </c>
      <c r="K44" s="12">
        <f t="shared" si="4"/>
        <v>0.14366857315728437</v>
      </c>
      <c r="L44" s="12">
        <f t="shared" si="5"/>
        <v>1</v>
      </c>
      <c r="M44" s="4">
        <f t="shared" si="6"/>
        <v>0.2857142857142857</v>
      </c>
      <c r="N44" s="4">
        <f t="shared" si="7"/>
        <v>0.2857142857142857</v>
      </c>
      <c r="O44" s="4">
        <f t="shared" si="8"/>
        <v>1</v>
      </c>
      <c r="AA44" s="12">
        <f t="shared" si="9"/>
        <v>0.28571428571815971</v>
      </c>
      <c r="AB44" s="12">
        <f t="shared" si="10"/>
        <v>0.11095277004257038</v>
      </c>
      <c r="AC44" s="12">
        <f t="shared" si="11"/>
        <v>0</v>
      </c>
      <c r="AD44" s="12">
        <f t="shared" si="12"/>
        <v>4.1048163768460579E-2</v>
      </c>
      <c r="AE44" s="12">
        <f t="shared" si="13"/>
        <v>4.1048163769567457E-2</v>
      </c>
      <c r="AF44" s="12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5">
        <v>4.2</v>
      </c>
      <c r="F45" s="4">
        <f t="shared" si="0"/>
        <v>0.29999999999999993</v>
      </c>
      <c r="G45" s="4">
        <f t="shared" si="1"/>
        <v>0.16471906210910711</v>
      </c>
      <c r="H45" s="4">
        <f t="shared" si="2"/>
        <v>5.6318389497570955E-11</v>
      </c>
      <c r="J45" s="12">
        <f t="shared" si="3"/>
        <v>0.16471906210910711</v>
      </c>
      <c r="K45" s="12">
        <f t="shared" si="4"/>
        <v>0.16471906210910711</v>
      </c>
      <c r="L45" s="12">
        <f t="shared" si="5"/>
        <v>1</v>
      </c>
      <c r="M45" s="4">
        <f t="shared" si="6"/>
        <v>0.29999999999999993</v>
      </c>
      <c r="N45" s="4">
        <f t="shared" si="7"/>
        <v>0.29999999999999993</v>
      </c>
      <c r="O45" s="4">
        <f t="shared" si="8"/>
        <v>1</v>
      </c>
      <c r="AA45" s="12">
        <f t="shared" si="9"/>
        <v>0.30000000000649363</v>
      </c>
      <c r="AB45" s="12">
        <f t="shared" si="10"/>
        <v>0.12459100305928489</v>
      </c>
      <c r="AC45" s="12">
        <f t="shared" si="11"/>
        <v>0</v>
      </c>
      <c r="AD45" s="12">
        <f t="shared" si="12"/>
        <v>4.9415718646844624E-2</v>
      </c>
      <c r="AE45" s="12">
        <f t="shared" si="13"/>
        <v>4.9415718648792739E-2</v>
      </c>
      <c r="AF45" s="12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5">
        <v>4.3</v>
      </c>
      <c r="F46" s="4">
        <f t="shared" si="0"/>
        <v>0.31428571428571433</v>
      </c>
      <c r="G46" s="4">
        <f t="shared" si="1"/>
        <v>0.18868576170600429</v>
      </c>
      <c r="H46" s="4">
        <f t="shared" si="2"/>
        <v>8.4017164381530093E-11</v>
      </c>
      <c r="J46" s="12">
        <f t="shared" si="3"/>
        <v>0.18868576170600429</v>
      </c>
      <c r="K46" s="12">
        <f t="shared" si="4"/>
        <v>0.18868576170600429</v>
      </c>
      <c r="L46" s="12">
        <f t="shared" si="5"/>
        <v>1</v>
      </c>
      <c r="M46" s="4">
        <f t="shared" si="6"/>
        <v>0.31428571428571433</v>
      </c>
      <c r="N46" s="4">
        <f t="shared" si="7"/>
        <v>0.31428571428571433</v>
      </c>
      <c r="O46" s="4">
        <f t="shared" si="8"/>
        <v>1</v>
      </c>
      <c r="AA46" s="12">
        <f t="shared" si="9"/>
        <v>0.31428571429658481</v>
      </c>
      <c r="AB46" s="12">
        <f t="shared" si="10"/>
        <v>0.1394392172422016</v>
      </c>
      <c r="AC46" s="12">
        <f t="shared" si="11"/>
        <v>0</v>
      </c>
      <c r="AD46" s="12">
        <f t="shared" si="12"/>
        <v>5.9301239414738714E-2</v>
      </c>
      <c r="AE46" s="12">
        <f t="shared" si="13"/>
        <v>5.9301239418155162E-2</v>
      </c>
      <c r="AF46" s="12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5">
        <v>4.4000000000000004</v>
      </c>
      <c r="F47" s="4">
        <f t="shared" si="0"/>
        <v>0.32857142857142857</v>
      </c>
      <c r="G47" s="4">
        <f t="shared" si="1"/>
        <v>0.21582823848485008</v>
      </c>
      <c r="H47" s="4">
        <f t="shared" si="2"/>
        <v>1.2533888084497366E-10</v>
      </c>
      <c r="J47" s="12">
        <f t="shared" si="3"/>
        <v>0.21582823848485008</v>
      </c>
      <c r="K47" s="12">
        <f t="shared" si="4"/>
        <v>0.21582823848485008</v>
      </c>
      <c r="L47" s="12">
        <f t="shared" si="5"/>
        <v>1</v>
      </c>
      <c r="M47" s="4">
        <f t="shared" si="6"/>
        <v>0.32857142857142857</v>
      </c>
      <c r="N47" s="4">
        <f t="shared" si="7"/>
        <v>0.32857142857142857</v>
      </c>
      <c r="O47" s="4">
        <f t="shared" si="8"/>
        <v>1</v>
      </c>
      <c r="AA47" s="12">
        <f t="shared" si="9"/>
        <v>0.32857142858959187</v>
      </c>
      <c r="AB47" s="12">
        <f t="shared" si="10"/>
        <v>0.15557353591783091</v>
      </c>
      <c r="AC47" s="12">
        <f t="shared" si="11"/>
        <v>0</v>
      </c>
      <c r="AD47" s="12">
        <f t="shared" si="12"/>
        <v>7.0914992677316532E-2</v>
      </c>
      <c r="AE47" s="12">
        <f t="shared" si="13"/>
        <v>7.0914992683284481E-2</v>
      </c>
      <c r="AF47" s="12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5">
        <v>4.5</v>
      </c>
      <c r="F48" s="4">
        <f t="shared" si="0"/>
        <v>0.34285714285714292</v>
      </c>
      <c r="G48" s="4">
        <f t="shared" si="1"/>
        <v>0.24636471236194643</v>
      </c>
      <c r="H48" s="4">
        <f t="shared" si="2"/>
        <v>1.8698363800772184E-10</v>
      </c>
      <c r="J48" s="12">
        <f t="shared" si="3"/>
        <v>0.24636471236194643</v>
      </c>
      <c r="K48" s="12">
        <f t="shared" si="4"/>
        <v>0.24636471236194643</v>
      </c>
      <c r="L48" s="12">
        <f t="shared" si="5"/>
        <v>1</v>
      </c>
      <c r="M48" s="4">
        <f t="shared" si="6"/>
        <v>0.34285714285714292</v>
      </c>
      <c r="N48" s="4">
        <f t="shared" si="7"/>
        <v>0.34285714285714292</v>
      </c>
      <c r="O48" s="4">
        <f t="shared" si="8"/>
        <v>1</v>
      </c>
      <c r="AA48" s="12">
        <f t="shared" si="9"/>
        <v>0.34285714288741498</v>
      </c>
      <c r="AB48" s="12">
        <f t="shared" si="10"/>
        <v>0.17305849852071326</v>
      </c>
      <c r="AC48" s="12">
        <f t="shared" si="11"/>
        <v>0</v>
      </c>
      <c r="AD48" s="12">
        <f t="shared" si="12"/>
        <v>8.4467901429553349E-2</v>
      </c>
      <c r="AE48" s="12">
        <f t="shared" si="13"/>
        <v>8.4467901439932339E-2</v>
      </c>
      <c r="AF48" s="12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5">
        <v>4.5999999999999996</v>
      </c>
      <c r="F49" s="4">
        <f t="shared" si="0"/>
        <v>0.35714285714285715</v>
      </c>
      <c r="G49" s="4">
        <f t="shared" si="1"/>
        <v>0.28044319450256172</v>
      </c>
      <c r="H49" s="4">
        <f t="shared" si="2"/>
        <v>2.7894680920908113E-10</v>
      </c>
      <c r="J49" s="12">
        <f t="shared" si="3"/>
        <v>0.28044319450256172</v>
      </c>
      <c r="K49" s="12">
        <f t="shared" si="4"/>
        <v>0.28044319450256172</v>
      </c>
      <c r="L49" s="12">
        <f t="shared" si="5"/>
        <v>1</v>
      </c>
      <c r="M49" s="4">
        <f t="shared" si="6"/>
        <v>0.35714285714285715</v>
      </c>
      <c r="N49" s="4">
        <f t="shared" si="7"/>
        <v>0.35714285714285715</v>
      </c>
      <c r="O49" s="4">
        <f t="shared" si="8"/>
        <v>1</v>
      </c>
      <c r="AA49" s="12">
        <f t="shared" si="9"/>
        <v>0.35714285719314709</v>
      </c>
      <c r="AB49" s="12">
        <f t="shared" si="10"/>
        <v>0.19193848863012453</v>
      </c>
      <c r="AC49" s="12">
        <f t="shared" si="11"/>
        <v>0</v>
      </c>
      <c r="AD49" s="12">
        <f t="shared" si="12"/>
        <v>0.10015828382259992</v>
      </c>
      <c r="AE49" s="12">
        <f t="shared" si="13"/>
        <v>0.10015828384056061</v>
      </c>
      <c r="AF49" s="12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5">
        <v>4.7</v>
      </c>
      <c r="F50" s="4">
        <f t="shared" si="0"/>
        <v>0.37142857142857139</v>
      </c>
      <c r="G50" s="4">
        <f t="shared" si="1"/>
        <v>0.31810776168273724</v>
      </c>
      <c r="H50" s="4">
        <f t="shared" si="2"/>
        <v>4.1613973924924255E-10</v>
      </c>
      <c r="J50" s="12">
        <f t="shared" si="3"/>
        <v>0.31810776168273724</v>
      </c>
      <c r="K50" s="12">
        <f t="shared" si="4"/>
        <v>0.31810776168273724</v>
      </c>
      <c r="L50" s="12">
        <f t="shared" si="5"/>
        <v>1</v>
      </c>
      <c r="M50" s="4">
        <f t="shared" si="6"/>
        <v>0.37142857142857139</v>
      </c>
      <c r="N50" s="4">
        <f t="shared" si="7"/>
        <v>0.37142857142857139</v>
      </c>
      <c r="O50" s="4">
        <f t="shared" si="8"/>
        <v>1</v>
      </c>
      <c r="AA50" s="12">
        <f t="shared" si="9"/>
        <v>0.37142857151177994</v>
      </c>
      <c r="AB50" s="12">
        <f t="shared" si="10"/>
        <v>0.21222760818314237</v>
      </c>
      <c r="AC50" s="12">
        <f t="shared" si="11"/>
        <v>0</v>
      </c>
      <c r="AD50" s="12">
        <f t="shared" si="12"/>
        <v>0.11815431158755701</v>
      </c>
      <c r="AE50" s="12">
        <f t="shared" si="13"/>
        <v>0.11815431161846307</v>
      </c>
      <c r="AF50" s="12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5">
        <v>4.8</v>
      </c>
      <c r="F51" s="4">
        <f t="shared" si="0"/>
        <v>0.38571428571428573</v>
      </c>
      <c r="G51" s="4">
        <f t="shared" si="1"/>
        <v>0.35926278658182265</v>
      </c>
      <c r="H51" s="4">
        <f t="shared" si="2"/>
        <v>6.2080754055496039E-10</v>
      </c>
      <c r="J51" s="12">
        <f t="shared" si="3"/>
        <v>0.35926278658182265</v>
      </c>
      <c r="K51" s="12">
        <f t="shared" si="4"/>
        <v>0.35926278658182265</v>
      </c>
      <c r="L51" s="12">
        <f t="shared" si="5"/>
        <v>1</v>
      </c>
      <c r="M51" s="4">
        <f t="shared" si="6"/>
        <v>0.38571428571428573</v>
      </c>
      <c r="N51" s="4">
        <f t="shared" si="7"/>
        <v>0.38571428571428573</v>
      </c>
      <c r="O51" s="4">
        <f t="shared" si="8"/>
        <v>1</v>
      </c>
      <c r="AA51" s="12">
        <f t="shared" si="9"/>
        <v>0.38571428585129175</v>
      </c>
      <c r="AB51" s="12">
        <f t="shared" si="10"/>
        <v>0.2338987951744167</v>
      </c>
      <c r="AC51" s="12">
        <f t="shared" si="11"/>
        <v>0</v>
      </c>
      <c r="AD51" s="12">
        <f t="shared" si="12"/>
        <v>0.1385727892635589</v>
      </c>
      <c r="AE51" s="12">
        <f t="shared" si="13"/>
        <v>0.1385727893164041</v>
      </c>
      <c r="AF51" s="12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5">
        <v>4.9000000000000004</v>
      </c>
      <c r="F52" s="4">
        <f t="shared" si="0"/>
        <v>0.39999999999999997</v>
      </c>
      <c r="G52" s="4">
        <f t="shared" si="1"/>
        <v>0.40363995344779363</v>
      </c>
      <c r="H52" s="4">
        <f t="shared" si="2"/>
        <v>9.2613602119904733E-10</v>
      </c>
      <c r="J52" s="12">
        <f t="shared" si="3"/>
        <v>0.39999999999999997</v>
      </c>
      <c r="K52" s="12">
        <f t="shared" si="4"/>
        <v>0.39999999999999997</v>
      </c>
      <c r="L52" s="12">
        <f t="shared" si="5"/>
        <v>1</v>
      </c>
      <c r="M52" s="4">
        <f t="shared" si="6"/>
        <v>0.39999999999999997</v>
      </c>
      <c r="N52" s="4">
        <f t="shared" si="7"/>
        <v>0.39999999999999997</v>
      </c>
      <c r="O52" s="4">
        <f t="shared" si="8"/>
        <v>1</v>
      </c>
      <c r="AA52" s="12">
        <f t="shared" si="9"/>
        <v>0.40000000022429527</v>
      </c>
      <c r="AB52" s="12">
        <f t="shared" si="10"/>
        <v>0.25687358918432029</v>
      </c>
      <c r="AC52" s="12">
        <f t="shared" si="11"/>
        <v>0</v>
      </c>
      <c r="AD52" s="12">
        <f t="shared" si="12"/>
        <v>0.16145598160004163</v>
      </c>
      <c r="AE52" s="12">
        <f t="shared" si="13"/>
        <v>0.16145598168975978</v>
      </c>
      <c r="AF52" s="12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5">
        <v>5</v>
      </c>
      <c r="F53" s="4">
        <f t="shared" si="0"/>
        <v>0.41428571428571431</v>
      </c>
      <c r="G53" s="4">
        <f t="shared" si="1"/>
        <v>0.45077474480513263</v>
      </c>
      <c r="H53" s="4">
        <f t="shared" si="2"/>
        <v>1.381632589170632E-9</v>
      </c>
      <c r="J53" s="12">
        <f t="shared" si="3"/>
        <v>0.41428571428571431</v>
      </c>
      <c r="K53" s="12">
        <f t="shared" si="4"/>
        <v>0.41428571428571431</v>
      </c>
      <c r="L53" s="12">
        <f t="shared" si="5"/>
        <v>1</v>
      </c>
      <c r="M53" s="4">
        <f t="shared" si="6"/>
        <v>0.41428571428571431</v>
      </c>
      <c r="N53" s="4">
        <f t="shared" si="7"/>
        <v>0.41428571428571431</v>
      </c>
      <c r="O53" s="4">
        <f t="shared" si="8"/>
        <v>1</v>
      </c>
      <c r="AA53" s="12">
        <f t="shared" si="9"/>
        <v>0.41428571465050013</v>
      </c>
      <c r="AB53" s="12">
        <f t="shared" si="10"/>
        <v>0.28101452535979582</v>
      </c>
      <c r="AC53" s="12">
        <f t="shared" si="11"/>
        <v>0</v>
      </c>
      <c r="AD53" s="12">
        <f t="shared" si="12"/>
        <v>0.18674953744792636</v>
      </c>
      <c r="AE53" s="12">
        <f t="shared" si="13"/>
        <v>0.18674953759905191</v>
      </c>
      <c r="AF53" s="12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5">
        <v>5.0999999999999996</v>
      </c>
      <c r="F54" s="4">
        <f t="shared" si="0"/>
        <v>0.42857142857142855</v>
      </c>
      <c r="G54" s="4">
        <f t="shared" si="1"/>
        <v>0.5</v>
      </c>
      <c r="H54" s="4">
        <f t="shared" si="2"/>
        <v>2.0611536181902037E-9</v>
      </c>
      <c r="J54" s="12">
        <f t="shared" si="3"/>
        <v>0.42857142857142855</v>
      </c>
      <c r="K54" s="12">
        <f t="shared" si="4"/>
        <v>0.42857142857142855</v>
      </c>
      <c r="L54" s="12">
        <f t="shared" si="5"/>
        <v>1</v>
      </c>
      <c r="M54" s="4">
        <f t="shared" si="6"/>
        <v>0.42857142857142855</v>
      </c>
      <c r="N54" s="4">
        <f t="shared" si="7"/>
        <v>0.42857142857142855</v>
      </c>
      <c r="O54" s="4">
        <f t="shared" si="8"/>
        <v>1</v>
      </c>
      <c r="AA54" s="12">
        <f t="shared" si="9"/>
        <v>0.42857142916032959</v>
      </c>
      <c r="AB54" s="12">
        <f t="shared" si="10"/>
        <v>0.30612244982087905</v>
      </c>
      <c r="AC54" s="12">
        <f t="shared" si="11"/>
        <v>0</v>
      </c>
      <c r="AD54" s="12">
        <f t="shared" si="12"/>
        <v>0.21428571472739003</v>
      </c>
      <c r="AE54" s="12">
        <f t="shared" si="13"/>
        <v>0.21428571497977622</v>
      </c>
      <c r="AF54" s="12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5">
        <v>5.2</v>
      </c>
      <c r="F55" s="4">
        <f t="shared" si="0"/>
        <v>0.44285714285714278</v>
      </c>
      <c r="G55" s="4">
        <f t="shared" si="1"/>
        <v>0.55046321919481722</v>
      </c>
      <c r="H55" s="4">
        <f t="shared" si="2"/>
        <v>3.0748798701317199E-9</v>
      </c>
      <c r="J55" s="12">
        <f t="shared" si="3"/>
        <v>0.44285714285714278</v>
      </c>
      <c r="K55" s="12">
        <f t="shared" si="4"/>
        <v>0.44285714285714278</v>
      </c>
      <c r="L55" s="12">
        <f t="shared" si="5"/>
        <v>1</v>
      </c>
      <c r="M55" s="4">
        <f t="shared" si="6"/>
        <v>0.44285714285714278</v>
      </c>
      <c r="N55" s="4">
        <f t="shared" si="7"/>
        <v>0.44285714285714278</v>
      </c>
      <c r="O55" s="4">
        <f t="shared" si="8"/>
        <v>1</v>
      </c>
      <c r="AA55" s="12">
        <f t="shared" si="9"/>
        <v>0.44285714380016739</v>
      </c>
      <c r="AB55" s="12">
        <f t="shared" si="10"/>
        <v>0.33194082414255521</v>
      </c>
      <c r="AC55" s="12">
        <f t="shared" si="11"/>
        <v>0</v>
      </c>
      <c r="AD55" s="12">
        <f t="shared" si="12"/>
        <v>0.24377656911271073</v>
      </c>
      <c r="AE55" s="12">
        <f t="shared" si="13"/>
        <v>0.24377656953033588</v>
      </c>
      <c r="AF55" s="12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5">
        <v>5.3</v>
      </c>
      <c r="F56" s="4">
        <f t="shared" si="0"/>
        <v>0.45714285714285718</v>
      </c>
      <c r="G56" s="4">
        <f t="shared" si="1"/>
        <v>0.60117092539560368</v>
      </c>
      <c r="H56" s="4">
        <f t="shared" si="2"/>
        <v>4.5871817256052882E-9</v>
      </c>
      <c r="J56" s="12">
        <f t="shared" si="3"/>
        <v>0.45714285714285718</v>
      </c>
      <c r="K56" s="12">
        <f t="shared" si="4"/>
        <v>0.45714285714285718</v>
      </c>
      <c r="L56" s="12">
        <f t="shared" si="5"/>
        <v>1</v>
      </c>
      <c r="M56" s="4">
        <f t="shared" si="6"/>
        <v>0.45714285714285718</v>
      </c>
      <c r="N56" s="4">
        <f t="shared" si="7"/>
        <v>0.45714285714285718</v>
      </c>
      <c r="O56" s="4">
        <f t="shared" si="8"/>
        <v>1</v>
      </c>
      <c r="AA56" s="12">
        <f t="shared" si="9"/>
        <v>0.45714285863988363</v>
      </c>
      <c r="AB56" s="12">
        <f t="shared" si="10"/>
        <v>0.35816813364105254</v>
      </c>
      <c r="AC56" s="12">
        <f t="shared" si="11"/>
        <v>0</v>
      </c>
      <c r="AD56" s="12">
        <f t="shared" si="12"/>
        <v>0.27482099530290521</v>
      </c>
      <c r="AE56" s="12">
        <f t="shared" si="13"/>
        <v>0.27482099598726017</v>
      </c>
      <c r="AF56" s="12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5">
        <v>5.4</v>
      </c>
      <c r="F57" s="4">
        <f t="shared" si="0"/>
        <v>0.47142857142857142</v>
      </c>
      <c r="G57" s="4">
        <f t="shared" si="1"/>
        <v>0.65105784531108601</v>
      </c>
      <c r="H57" s="4">
        <f t="shared" si="2"/>
        <v>6.8432709753876305E-9</v>
      </c>
      <c r="J57" s="12">
        <f t="shared" si="3"/>
        <v>0.47142857142857142</v>
      </c>
      <c r="K57" s="12">
        <f t="shared" si="4"/>
        <v>0.47142857142857142</v>
      </c>
      <c r="L57" s="12">
        <f t="shared" si="5"/>
        <v>1</v>
      </c>
      <c r="M57" s="4">
        <f t="shared" si="6"/>
        <v>0.47142857142857142</v>
      </c>
      <c r="N57" s="4">
        <f t="shared" si="7"/>
        <v>0.47142857142857142</v>
      </c>
      <c r="O57" s="4">
        <f t="shared" si="8"/>
        <v>1</v>
      </c>
      <c r="AA57" s="12">
        <f t="shared" si="9"/>
        <v>0.47142857378355019</v>
      </c>
      <c r="AB57" s="12">
        <f t="shared" si="10"/>
        <v>0.3844778864448703</v>
      </c>
      <c r="AC57" s="12">
        <f t="shared" si="11"/>
        <v>0</v>
      </c>
      <c r="AD57" s="12">
        <f t="shared" si="12"/>
        <v>0.30692727105809609</v>
      </c>
      <c r="AE57" s="12">
        <f t="shared" si="13"/>
        <v>0.3069272721683004</v>
      </c>
      <c r="AF57" s="12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5">
        <v>5.5</v>
      </c>
      <c r="F58" s="4">
        <f t="shared" si="0"/>
        <v>0.48571428571428577</v>
      </c>
      <c r="G58" s="4">
        <f t="shared" si="1"/>
        <v>0.69907229820388561</v>
      </c>
      <c r="H58" s="4">
        <f t="shared" si="2"/>
        <v>1.020896061937476E-8</v>
      </c>
      <c r="J58" s="12">
        <f t="shared" si="3"/>
        <v>0.48571428571428577</v>
      </c>
      <c r="K58" s="12">
        <f t="shared" si="4"/>
        <v>0.48571428571428577</v>
      </c>
      <c r="L58" s="12">
        <f t="shared" si="5"/>
        <v>1</v>
      </c>
      <c r="M58" s="4">
        <f t="shared" si="6"/>
        <v>0.48571428571428577</v>
      </c>
      <c r="N58" s="4">
        <f t="shared" si="7"/>
        <v>0.48571428571428577</v>
      </c>
      <c r="O58" s="4">
        <f t="shared" si="8"/>
        <v>1</v>
      </c>
      <c r="AA58" s="12">
        <f t="shared" si="9"/>
        <v>0.48571428938464084</v>
      </c>
      <c r="AB58" s="12">
        <f t="shared" si="10"/>
        <v>0.41054377851971818</v>
      </c>
      <c r="AC58" s="12">
        <f t="shared" si="11"/>
        <v>0</v>
      </c>
      <c r="AD58" s="12">
        <f t="shared" si="12"/>
        <v>0.33954940347693596</v>
      </c>
      <c r="AE58" s="12">
        <f t="shared" si="13"/>
        <v>0.33954940525967992</v>
      </c>
      <c r="AF58" s="12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5">
        <v>5.6</v>
      </c>
      <c r="F59" s="4">
        <f t="shared" si="0"/>
        <v>0.5</v>
      </c>
      <c r="G59" s="4">
        <f t="shared" si="1"/>
        <v>0.74426418895877866</v>
      </c>
      <c r="H59" s="4">
        <f t="shared" si="2"/>
        <v>1.5229979512760349E-8</v>
      </c>
      <c r="J59" s="12">
        <f t="shared" si="3"/>
        <v>0.5</v>
      </c>
      <c r="K59" s="12">
        <f t="shared" si="4"/>
        <v>0.5</v>
      </c>
      <c r="L59" s="12">
        <f t="shared" si="5"/>
        <v>1</v>
      </c>
      <c r="M59" s="4">
        <f t="shared" si="6"/>
        <v>0.5</v>
      </c>
      <c r="N59" s="4">
        <f t="shared" si="7"/>
        <v>0.5</v>
      </c>
      <c r="O59" s="4">
        <f t="shared" si="8"/>
        <v>1</v>
      </c>
      <c r="AA59" s="12">
        <f t="shared" si="9"/>
        <v>0.5000000056675642</v>
      </c>
      <c r="AB59" s="12">
        <f t="shared" si="10"/>
        <v>0.43606605388097164</v>
      </c>
      <c r="AC59" s="12">
        <f t="shared" si="11"/>
        <v>0</v>
      </c>
      <c r="AD59" s="12">
        <f t="shared" si="12"/>
        <v>0.37213209642681488</v>
      </c>
      <c r="AE59" s="12">
        <f t="shared" si="13"/>
        <v>0.37213209926059698</v>
      </c>
      <c r="AF59" s="12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5">
        <v>5.7</v>
      </c>
      <c r="F60" s="4">
        <f t="shared" si="0"/>
        <v>0.51428571428571423</v>
      </c>
      <c r="G60" s="4">
        <f t="shared" si="1"/>
        <v>0.7858604683671826</v>
      </c>
      <c r="H60" s="4">
        <f t="shared" si="2"/>
        <v>2.2720459411519266E-8</v>
      </c>
      <c r="J60" s="12">
        <f t="shared" si="3"/>
        <v>0.51428571428571423</v>
      </c>
      <c r="K60" s="12">
        <f t="shared" si="4"/>
        <v>0.51428571428571423</v>
      </c>
      <c r="L60" s="12">
        <f t="shared" si="5"/>
        <v>1</v>
      </c>
      <c r="M60" s="4">
        <f t="shared" si="6"/>
        <v>0.51428571428571423</v>
      </c>
      <c r="N60" s="4">
        <f t="shared" si="7"/>
        <v>0.51428571428571423</v>
      </c>
      <c r="O60" s="4">
        <f t="shared" si="8"/>
        <v>1</v>
      </c>
      <c r="AA60" s="12">
        <f t="shared" si="9"/>
        <v>0.51428572295819663</v>
      </c>
      <c r="AB60" s="12">
        <f t="shared" si="10"/>
        <v>0.46079454321056768</v>
      </c>
      <c r="AC60" s="12">
        <f t="shared" si="11"/>
        <v>0</v>
      </c>
      <c r="AD60" s="12">
        <f t="shared" si="12"/>
        <v>0.40415681480530169</v>
      </c>
      <c r="AE60" s="12">
        <f t="shared" si="13"/>
        <v>0.40415681926543551</v>
      </c>
      <c r="AF60" s="12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5">
        <v>5.8</v>
      </c>
      <c r="F61" s="4">
        <f t="shared" si="0"/>
        <v>0.52857142857142858</v>
      </c>
      <c r="G61" s="4">
        <f t="shared" si="1"/>
        <v>0.82331569151594863</v>
      </c>
      <c r="H61" s="4">
        <f t="shared" si="2"/>
        <v>3.3894942113102101E-8</v>
      </c>
      <c r="J61" s="12">
        <f t="shared" si="3"/>
        <v>0.52857142857142858</v>
      </c>
      <c r="K61" s="12">
        <f t="shared" si="4"/>
        <v>0.52857142857142858</v>
      </c>
      <c r="L61" s="12">
        <f t="shared" si="5"/>
        <v>1</v>
      </c>
      <c r="M61" s="4">
        <f t="shared" si="6"/>
        <v>0.52857142857142858</v>
      </c>
      <c r="N61" s="4">
        <f t="shared" si="7"/>
        <v>0.52857142857142858</v>
      </c>
      <c r="O61" s="4">
        <f t="shared" si="8"/>
        <v>1</v>
      </c>
      <c r="AA61" s="12">
        <f t="shared" si="9"/>
        <v>0.52857144172722625</v>
      </c>
      <c r="AB61" s="12">
        <f t="shared" si="10"/>
        <v>0.48454459818705925</v>
      </c>
      <c r="AC61" s="12">
        <f t="shared" si="11"/>
        <v>0</v>
      </c>
      <c r="AD61" s="12">
        <f t="shared" si="12"/>
        <v>0.43518115439531663</v>
      </c>
      <c r="AE61" s="12">
        <f t="shared" si="13"/>
        <v>0.43518116134909546</v>
      </c>
      <c r="AF61" s="12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5">
        <v>5.9</v>
      </c>
      <c r="F62" s="4">
        <f t="shared" si="0"/>
        <v>0.54285714285714282</v>
      </c>
      <c r="G62" s="4">
        <f t="shared" si="1"/>
        <v>0.85633142684271546</v>
      </c>
      <c r="H62" s="4">
        <f t="shared" si="2"/>
        <v>5.0565310926504413E-8</v>
      </c>
      <c r="J62" s="12">
        <f t="shared" si="3"/>
        <v>0.54285714285714282</v>
      </c>
      <c r="K62" s="12">
        <f t="shared" si="4"/>
        <v>0.54285714285714282</v>
      </c>
      <c r="L62" s="12">
        <f t="shared" si="5"/>
        <v>1</v>
      </c>
      <c r="M62" s="4">
        <f t="shared" si="6"/>
        <v>0.54285714285714282</v>
      </c>
      <c r="N62" s="4">
        <f t="shared" si="7"/>
        <v>0.54285714285714282</v>
      </c>
      <c r="O62" s="4">
        <f t="shared" si="8"/>
        <v>1</v>
      </c>
      <c r="AA62" s="12">
        <f t="shared" si="9"/>
        <v>0.54285716265173245</v>
      </c>
      <c r="AB62" s="12">
        <f t="shared" si="10"/>
        <v>0.50720390221796752</v>
      </c>
      <c r="AC62" s="12">
        <f t="shared" si="11"/>
        <v>0</v>
      </c>
      <c r="AD62" s="12">
        <f t="shared" si="12"/>
        <v>0.46486563565828198</v>
      </c>
      <c r="AE62" s="12">
        <f t="shared" si="13"/>
        <v>0.46486564640391631</v>
      </c>
      <c r="AF62" s="12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5">
        <v>6</v>
      </c>
      <c r="F63" s="4">
        <f t="shared" si="0"/>
        <v>0.55714285714285716</v>
      </c>
      <c r="G63" s="4">
        <f t="shared" si="1"/>
        <v>0.88484546418411936</v>
      </c>
      <c r="H63" s="4">
        <f t="shared" si="2"/>
        <v>7.5434577808066627E-8</v>
      </c>
      <c r="J63" s="12">
        <f t="shared" si="3"/>
        <v>0.55714285714285716</v>
      </c>
      <c r="K63" s="12">
        <f t="shared" si="4"/>
        <v>0.55714285714285716</v>
      </c>
      <c r="L63" s="12">
        <f t="shared" si="5"/>
        <v>1</v>
      </c>
      <c r="M63" s="4">
        <f t="shared" si="6"/>
        <v>0.55714285714285716</v>
      </c>
      <c r="N63" s="4">
        <f t="shared" si="7"/>
        <v>0.55714285714285716</v>
      </c>
      <c r="O63" s="4">
        <f t="shared" si="8"/>
        <v>1</v>
      </c>
      <c r="AA63" s="12">
        <f t="shared" si="9"/>
        <v>0.55714288670266099</v>
      </c>
      <c r="AB63" s="12">
        <f t="shared" si="10"/>
        <v>0.52873026970281201</v>
      </c>
      <c r="AC63" s="12">
        <f t="shared" si="11"/>
        <v>0</v>
      </c>
      <c r="AD63" s="12">
        <f t="shared" si="12"/>
        <v>0.49298533488513391</v>
      </c>
      <c r="AE63" s="12">
        <f t="shared" si="13"/>
        <v>0.49298535135416743</v>
      </c>
      <c r="AF63" s="12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5">
        <v>6.1</v>
      </c>
      <c r="F64" s="4">
        <f t="shared" si="0"/>
        <v>0.5714285714285714</v>
      </c>
      <c r="G64" s="4">
        <f t="shared" si="1"/>
        <v>0.9089976004549426</v>
      </c>
      <c r="H64" s="4">
        <f t="shared" si="2"/>
        <v>1.1253516205509499E-7</v>
      </c>
      <c r="J64" s="12">
        <f t="shared" si="3"/>
        <v>0.5714285714285714</v>
      </c>
      <c r="K64" s="12">
        <f t="shared" si="4"/>
        <v>0.5714285714285714</v>
      </c>
      <c r="L64" s="12">
        <f t="shared" si="5"/>
        <v>1</v>
      </c>
      <c r="M64" s="4">
        <f t="shared" si="6"/>
        <v>0.5714285714285714</v>
      </c>
      <c r="N64" s="4">
        <f t="shared" si="7"/>
        <v>0.5714285714285714</v>
      </c>
      <c r="O64" s="4">
        <f t="shared" si="8"/>
        <v>1</v>
      </c>
      <c r="AA64" s="12">
        <f t="shared" si="9"/>
        <v>0.57142861526893951</v>
      </c>
      <c r="AB64" s="12">
        <f t="shared" si="10"/>
        <v>0.54914231584753037</v>
      </c>
      <c r="AC64" s="12">
        <f t="shared" si="11"/>
        <v>0</v>
      </c>
      <c r="AD64" s="12">
        <f t="shared" si="12"/>
        <v>0.51942720611194992</v>
      </c>
      <c r="AE64" s="12">
        <f t="shared" si="13"/>
        <v>0.5194272311635888</v>
      </c>
      <c r="AF64" s="12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5">
        <v>6.2</v>
      </c>
      <c r="F65" s="4">
        <f t="shared" si="0"/>
        <v>0.58571428571428563</v>
      </c>
      <c r="G65" s="4">
        <f t="shared" si="1"/>
        <v>0.92908175431182782</v>
      </c>
      <c r="H65" s="4">
        <f t="shared" si="2"/>
        <v>1.6788272481495197E-7</v>
      </c>
      <c r="J65" s="12">
        <f t="shared" si="3"/>
        <v>0.58571428571428563</v>
      </c>
      <c r="K65" s="12">
        <f t="shared" si="4"/>
        <v>0.58571428571428563</v>
      </c>
      <c r="L65" s="12">
        <f t="shared" si="5"/>
        <v>1</v>
      </c>
      <c r="M65" s="4">
        <f t="shared" si="6"/>
        <v>0.58571428571428563</v>
      </c>
      <c r="N65" s="4">
        <f t="shared" si="7"/>
        <v>0.58571428571428563</v>
      </c>
      <c r="O65" s="4">
        <f t="shared" si="8"/>
        <v>1</v>
      </c>
      <c r="AA65" s="12">
        <f t="shared" si="9"/>
        <v>0.58571435033323593</v>
      </c>
      <c r="AB65" s="12">
        <f t="shared" si="10"/>
        <v>0.56850582380934533</v>
      </c>
      <c r="AC65" s="12">
        <f t="shared" si="11"/>
        <v>0</v>
      </c>
      <c r="AD65" s="12">
        <f t="shared" si="12"/>
        <v>0.54417646307041168</v>
      </c>
      <c r="AE65" s="12">
        <f t="shared" si="13"/>
        <v>0.54417650091865388</v>
      </c>
      <c r="AF65" s="12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5">
        <v>6.3</v>
      </c>
      <c r="F66" s="4">
        <f t="shared" si="0"/>
        <v>0.6</v>
      </c>
      <c r="G66" s="4">
        <f t="shared" si="1"/>
        <v>0.94549414412456567</v>
      </c>
      <c r="H66" s="4">
        <f t="shared" si="2"/>
        <v>2.5045157450675526E-7</v>
      </c>
      <c r="J66" s="12">
        <f t="shared" si="3"/>
        <v>0.6</v>
      </c>
      <c r="K66" s="12">
        <f t="shared" si="4"/>
        <v>0.6</v>
      </c>
      <c r="L66" s="12">
        <f t="shared" si="5"/>
        <v>1</v>
      </c>
      <c r="M66" s="4">
        <f t="shared" si="6"/>
        <v>0.6</v>
      </c>
      <c r="N66" s="4">
        <f t="shared" si="7"/>
        <v>0.6</v>
      </c>
      <c r="O66" s="4">
        <f t="shared" si="8"/>
        <v>1</v>
      </c>
      <c r="AA66" s="12">
        <f t="shared" si="9"/>
        <v>0.60000009472019877</v>
      </c>
      <c r="AB66" s="12">
        <f t="shared" si="10"/>
        <v>0.58691869258635321</v>
      </c>
      <c r="AC66" s="12">
        <f t="shared" si="11"/>
        <v>0</v>
      </c>
      <c r="AD66" s="12">
        <f t="shared" si="12"/>
        <v>0.56729649466538579</v>
      </c>
      <c r="AE66" s="12">
        <f t="shared" si="13"/>
        <v>0.56729655149750513</v>
      </c>
      <c r="AF66" s="12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5">
        <v>6.4</v>
      </c>
      <c r="F67" s="4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40">1/(1+ABS((A66-$D$22)/$D$20)^(2*$D$21))</f>
        <v>0.95868514976803509</v>
      </c>
      <c r="H67" s="4">
        <f t="shared" ref="H67:H130" si="41">1/(1+EXP(-$D$35*(A66-$D$36)))</f>
        <v>3.7362979838924758E-7</v>
      </c>
      <c r="J67" s="12">
        <f t="shared" ref="J67:J130" si="42">MIN(F67,MAX(G67,H67))</f>
        <v>0.61428571428571421</v>
      </c>
      <c r="K67" s="12">
        <f t="shared" ref="K67:K130" si="43">MAX(MIN(F67,G67),MIN(F67,H67))</f>
        <v>0.61428571428571421</v>
      </c>
      <c r="L67" s="12">
        <f t="shared" ref="L67:L130" si="44">IF(ABS(J67-K67)&lt;0.0000001,1,0)</f>
        <v>1</v>
      </c>
      <c r="M67" s="4">
        <f t="shared" ref="M67:M130" si="45">MAX(F67,MIN(G67,H67))</f>
        <v>0.61428571428571421</v>
      </c>
      <c r="N67" s="4">
        <f t="shared" ref="N67:N130" si="46">MIN(MAX(F67,G67),MAX(F67,H67))</f>
        <v>0.61428571428571421</v>
      </c>
      <c r="O67" s="4">
        <f t="shared" ref="O67:O130" si="47">IF(ABS(M67-N67)&lt;0.0000001,1,0)</f>
        <v>1</v>
      </c>
      <c r="AA67" s="12">
        <f t="shared" ref="AA67:AA130" si="48">F67+(G67*H67)-F67*(G67*H67)</f>
        <v>0.6142858524460022</v>
      </c>
      <c r="AB67" s="12">
        <f t="shared" ref="AB67:AB130" si="49">(F67+G67-F67*G67)*(F67+H67-F67*H67)</f>
        <v>0.60449676607914871</v>
      </c>
      <c r="AC67" s="12">
        <f t="shared" ref="AC67:AC130" si="50">IF(ABS(AA67-AB67)&lt;0.0000001,1,0)</f>
        <v>0</v>
      </c>
      <c r="AD67" s="12">
        <f t="shared" ref="AD67:AD130" si="51">F67*(G67+H67-G67*H67)</f>
        <v>0.58890660148276075</v>
      </c>
      <c r="AE67" s="12">
        <f t="shared" ref="AE67:AE130" si="52">(F67*G67) + (F67*H67) - (F67*G67)*(F67*H67)</f>
        <v>0.58890668635265186</v>
      </c>
      <c r="AF67" s="12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5">
        <v>6.5</v>
      </c>
      <c r="F68" s="4">
        <f t="shared" si="39"/>
        <v>0.62857142857142867</v>
      </c>
      <c r="G68" s="4">
        <f t="shared" si="40"/>
        <v>0.96911950952197168</v>
      </c>
      <c r="H68" s="4">
        <f t="shared" si="41"/>
        <v>5.5739005858560998E-7</v>
      </c>
      <c r="J68" s="12">
        <f t="shared" si="42"/>
        <v>0.62857142857142867</v>
      </c>
      <c r="K68" s="12">
        <f t="shared" si="43"/>
        <v>0.62857142857142867</v>
      </c>
      <c r="L68" s="12">
        <f t="shared" si="44"/>
        <v>1</v>
      </c>
      <c r="M68" s="4">
        <f t="shared" si="45"/>
        <v>0.62857142857142867</v>
      </c>
      <c r="N68" s="4">
        <f t="shared" si="46"/>
        <v>0.62857142857142867</v>
      </c>
      <c r="O68" s="4">
        <f t="shared" si="47"/>
        <v>1</v>
      </c>
      <c r="AA68" s="12">
        <f t="shared" si="48"/>
        <v>0.6285716292088156</v>
      </c>
      <c r="AB68" s="12">
        <f t="shared" si="49"/>
        <v>0.62136198402191978</v>
      </c>
      <c r="AC68" s="12">
        <f t="shared" si="50"/>
        <v>0</v>
      </c>
      <c r="AD68" s="12">
        <f t="shared" si="51"/>
        <v>0.60916084537594006</v>
      </c>
      <c r="AE68" s="12">
        <f t="shared" si="52"/>
        <v>0.60916097149086912</v>
      </c>
      <c r="AF68" s="12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5">
        <v>6.6</v>
      </c>
      <c r="F69" s="4">
        <f t="shared" si="39"/>
        <v>0.6428571428571429</v>
      </c>
      <c r="G69" s="4">
        <f t="shared" si="40"/>
        <v>0.97724670213336673</v>
      </c>
      <c r="H69" s="4">
        <f t="shared" si="41"/>
        <v>8.3152802766413209E-7</v>
      </c>
      <c r="J69" s="12">
        <f t="shared" si="42"/>
        <v>0.6428571428571429</v>
      </c>
      <c r="K69" s="12">
        <f t="shared" si="43"/>
        <v>0.6428571428571429</v>
      </c>
      <c r="L69" s="12">
        <f t="shared" si="44"/>
        <v>1</v>
      </c>
      <c r="M69" s="4">
        <f t="shared" si="45"/>
        <v>0.6428571428571429</v>
      </c>
      <c r="N69" s="4">
        <f t="shared" si="46"/>
        <v>0.6428571428571429</v>
      </c>
      <c r="O69" s="4">
        <f t="shared" si="47"/>
        <v>1</v>
      </c>
      <c r="AA69" s="12">
        <f t="shared" si="48"/>
        <v>0.64285743307429388</v>
      </c>
      <c r="AB69" s="12">
        <f t="shared" si="49"/>
        <v>0.63763346596920067</v>
      </c>
      <c r="AC69" s="12">
        <f t="shared" si="50"/>
        <v>0</v>
      </c>
      <c r="AD69" s="12">
        <f t="shared" si="51"/>
        <v>0.62823003496288177</v>
      </c>
      <c r="AE69" s="12">
        <f t="shared" si="52"/>
        <v>0.62823022153105024</v>
      </c>
      <c r="AF69" s="12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5">
        <v>6.7</v>
      </c>
      <c r="F70" s="4">
        <f t="shared" si="39"/>
        <v>0.65714285714285714</v>
      </c>
      <c r="G70" s="4">
        <f t="shared" si="40"/>
        <v>0.98348129088135039</v>
      </c>
      <c r="H70" s="4">
        <f t="shared" si="41"/>
        <v>1.2404935411305767E-6</v>
      </c>
      <c r="J70" s="12">
        <f t="shared" si="42"/>
        <v>0.65714285714285714</v>
      </c>
      <c r="K70" s="12">
        <f t="shared" si="43"/>
        <v>0.65714285714285714</v>
      </c>
      <c r="L70" s="12">
        <f t="shared" si="44"/>
        <v>1</v>
      </c>
      <c r="M70" s="4">
        <f t="shared" si="45"/>
        <v>0.65714285714285714</v>
      </c>
      <c r="N70" s="4">
        <f t="shared" si="46"/>
        <v>0.65714285714285714</v>
      </c>
      <c r="O70" s="4">
        <f t="shared" si="47"/>
        <v>1</v>
      </c>
      <c r="AA70" s="12">
        <f t="shared" si="48"/>
        <v>0.65714327542932205</v>
      </c>
      <c r="AB70" s="12">
        <f t="shared" si="49"/>
        <v>0.65342151374676338</v>
      </c>
      <c r="AC70" s="12">
        <f t="shared" si="50"/>
        <v>0</v>
      </c>
      <c r="AD70" s="12">
        <f t="shared" si="51"/>
        <v>0.64628771890206149</v>
      </c>
      <c r="AE70" s="12">
        <f t="shared" si="52"/>
        <v>0.64628799377602419</v>
      </c>
      <c r="AF70" s="12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5">
        <v>6.8</v>
      </c>
      <c r="F71" s="4">
        <f t="shared" si="39"/>
        <v>0.67142857142857149</v>
      </c>
      <c r="G71" s="4">
        <f t="shared" si="40"/>
        <v>0.98819179185987194</v>
      </c>
      <c r="H71" s="4">
        <f t="shared" si="41"/>
        <v>1.8505977728634534E-6</v>
      </c>
      <c r="J71" s="12">
        <f t="shared" si="42"/>
        <v>0.67142857142857149</v>
      </c>
      <c r="K71" s="12">
        <f t="shared" si="43"/>
        <v>0.67142857142857149</v>
      </c>
      <c r="L71" s="12">
        <f t="shared" si="44"/>
        <v>1</v>
      </c>
      <c r="M71" s="4">
        <f t="shared" si="45"/>
        <v>0.67142857142857149</v>
      </c>
      <c r="N71" s="4">
        <f t="shared" si="46"/>
        <v>0.67142857142857149</v>
      </c>
      <c r="O71" s="4">
        <f t="shared" si="47"/>
        <v>1</v>
      </c>
      <c r="AA71" s="12">
        <f t="shared" si="48"/>
        <v>0.67142917230210253</v>
      </c>
      <c r="AB71" s="12">
        <f t="shared" si="49"/>
        <v>0.66882414181695904</v>
      </c>
      <c r="AC71" s="12">
        <f t="shared" si="50"/>
        <v>0</v>
      </c>
      <c r="AD71" s="12">
        <f t="shared" si="51"/>
        <v>0.66350021777813484</v>
      </c>
      <c r="AE71" s="12">
        <f t="shared" si="52"/>
        <v>0.66350062122179143</v>
      </c>
      <c r="AF71" s="12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5">
        <v>6.9</v>
      </c>
      <c r="F72" s="4">
        <f t="shared" si="39"/>
        <v>0.68571428571428572</v>
      </c>
      <c r="G72" s="4">
        <f t="shared" si="40"/>
        <v>0.99169613771977994</v>
      </c>
      <c r="H72" s="4">
        <f t="shared" si="41"/>
        <v>2.7607649501930464E-6</v>
      </c>
      <c r="J72" s="12">
        <f t="shared" si="42"/>
        <v>0.68571428571428572</v>
      </c>
      <c r="K72" s="12">
        <f t="shared" si="43"/>
        <v>0.68571428571428572</v>
      </c>
      <c r="L72" s="12">
        <f t="shared" si="44"/>
        <v>1</v>
      </c>
      <c r="M72" s="4">
        <f t="shared" si="45"/>
        <v>0.68571428571428572</v>
      </c>
      <c r="N72" s="4">
        <f t="shared" si="46"/>
        <v>0.68571428571428572</v>
      </c>
      <c r="O72" s="4">
        <f t="shared" si="47"/>
        <v>1</v>
      </c>
      <c r="AA72" s="12">
        <f t="shared" si="48"/>
        <v>0.68571514617826623</v>
      </c>
      <c r="AB72" s="12">
        <f t="shared" si="49"/>
        <v>0.68392558406416426</v>
      </c>
      <c r="AC72" s="12">
        <f t="shared" si="50"/>
        <v>0</v>
      </c>
      <c r="AD72" s="12">
        <f t="shared" si="51"/>
        <v>0.68002022444214305</v>
      </c>
      <c r="AE72" s="12">
        <f t="shared" si="52"/>
        <v>0.68002081447458695</v>
      </c>
      <c r="AF72" s="12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5">
        <v>7</v>
      </c>
      <c r="F73" s="4">
        <f t="shared" si="39"/>
        <v>0.70000000000000007</v>
      </c>
      <c r="G73" s="4">
        <f t="shared" si="40"/>
        <v>0.9942618065677149</v>
      </c>
      <c r="H73" s="4">
        <f t="shared" si="41"/>
        <v>4.1185717448326358E-6</v>
      </c>
      <c r="J73" s="12">
        <f t="shared" si="42"/>
        <v>0.70000000000000007</v>
      </c>
      <c r="K73" s="12">
        <f t="shared" si="43"/>
        <v>0.70000000000000007</v>
      </c>
      <c r="L73" s="12">
        <f t="shared" si="44"/>
        <v>1</v>
      </c>
      <c r="M73" s="4">
        <f t="shared" si="45"/>
        <v>0.70000000000000007</v>
      </c>
      <c r="N73" s="4">
        <f t="shared" si="46"/>
        <v>0.70000000000000007</v>
      </c>
      <c r="O73" s="4">
        <f t="shared" si="47"/>
        <v>1</v>
      </c>
      <c r="AA73" s="12">
        <f t="shared" si="48"/>
        <v>0.70000122848157509</v>
      </c>
      <c r="AB73" s="12">
        <f t="shared" si="49"/>
        <v>0.69879621282375914</v>
      </c>
      <c r="AC73" s="12">
        <f t="shared" si="50"/>
        <v>0</v>
      </c>
      <c r="AD73" s="12">
        <f t="shared" si="51"/>
        <v>0.69598328114061347</v>
      </c>
      <c r="AE73" s="12">
        <f t="shared" si="52"/>
        <v>0.69598414107771589</v>
      </c>
      <c r="AF73" s="12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5">
        <v>7.1</v>
      </c>
      <c r="F74" s="4">
        <f t="shared" si="39"/>
        <v>0.7142857142857143</v>
      </c>
      <c r="G74" s="4">
        <f t="shared" si="40"/>
        <v>0.99610894941634243</v>
      </c>
      <c r="H74" s="4">
        <f t="shared" si="41"/>
        <v>6.1441746022147182E-6</v>
      </c>
      <c r="J74" s="12">
        <f t="shared" si="42"/>
        <v>0.7142857142857143</v>
      </c>
      <c r="K74" s="12">
        <f t="shared" si="43"/>
        <v>0.7142857142857143</v>
      </c>
      <c r="L74" s="12">
        <f t="shared" si="44"/>
        <v>1</v>
      </c>
      <c r="M74" s="4">
        <f t="shared" si="45"/>
        <v>0.7142857142857143</v>
      </c>
      <c r="N74" s="4">
        <f t="shared" si="46"/>
        <v>0.7142857142857143</v>
      </c>
      <c r="O74" s="4">
        <f t="shared" si="47"/>
        <v>1</v>
      </c>
      <c r="AA74" s="12">
        <f t="shared" si="48"/>
        <v>0.71428746293351664</v>
      </c>
      <c r="AB74" s="12">
        <f t="shared" si="49"/>
        <v>0.71349337585670791</v>
      </c>
      <c r="AC74" s="12">
        <f t="shared" si="50"/>
        <v>0</v>
      </c>
      <c r="AD74" s="12">
        <f t="shared" si="51"/>
        <v>0.71150640951688326</v>
      </c>
      <c r="AE74" s="12">
        <f t="shared" si="52"/>
        <v>0.71150765855102771</v>
      </c>
      <c r="AF74" s="12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5">
        <v>7.2</v>
      </c>
      <c r="F75" s="4">
        <f t="shared" si="39"/>
        <v>0.72857142857142854</v>
      </c>
      <c r="G75" s="4">
        <f t="shared" si="40"/>
        <v>0.99741521238135811</v>
      </c>
      <c r="H75" s="4">
        <f t="shared" si="41"/>
        <v>9.166003719853315E-6</v>
      </c>
      <c r="J75" s="12">
        <f t="shared" si="42"/>
        <v>0.72857142857142854</v>
      </c>
      <c r="K75" s="12">
        <f t="shared" si="43"/>
        <v>0.72857142857142854</v>
      </c>
      <c r="L75" s="12">
        <f t="shared" si="44"/>
        <v>1</v>
      </c>
      <c r="M75" s="4">
        <f t="shared" si="45"/>
        <v>0.72857142857142854</v>
      </c>
      <c r="N75" s="4">
        <f t="shared" si="46"/>
        <v>0.72857142857142854</v>
      </c>
      <c r="O75" s="4">
        <f t="shared" si="47"/>
        <v>1</v>
      </c>
      <c r="AA75" s="12">
        <f t="shared" si="48"/>
        <v>0.72857391005599126</v>
      </c>
      <c r="AB75" s="12">
        <f t="shared" si="49"/>
        <v>0.72806275980196089</v>
      </c>
      <c r="AC75" s="12">
        <f t="shared" si="50"/>
        <v>0</v>
      </c>
      <c r="AD75" s="12">
        <f t="shared" si="51"/>
        <v>0.72668824342500116</v>
      </c>
      <c r="AE75" s="12">
        <f t="shared" si="52"/>
        <v>0.72669005136375397</v>
      </c>
      <c r="AF75" s="12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5">
        <v>7.3</v>
      </c>
      <c r="F76" s="4">
        <f t="shared" si="39"/>
        <v>0.74285714285714288</v>
      </c>
      <c r="G76" s="4">
        <f t="shared" si="40"/>
        <v>0.99832131019888715</v>
      </c>
      <c r="H76" s="4">
        <f t="shared" si="41"/>
        <v>1.3674009084599736E-5</v>
      </c>
      <c r="J76" s="12">
        <f t="shared" si="42"/>
        <v>0.74285714285714288</v>
      </c>
      <c r="K76" s="12">
        <f t="shared" si="43"/>
        <v>0.74285714285714288</v>
      </c>
      <c r="L76" s="12">
        <f t="shared" si="44"/>
        <v>1</v>
      </c>
      <c r="M76" s="4">
        <f t="shared" si="45"/>
        <v>0.74285714285714288</v>
      </c>
      <c r="N76" s="4">
        <f t="shared" si="46"/>
        <v>0.74285714285714288</v>
      </c>
      <c r="O76" s="4">
        <f t="shared" si="47"/>
        <v>1</v>
      </c>
      <c r="AA76" s="12">
        <f t="shared" si="48"/>
        <v>0.74286065312834249</v>
      </c>
      <c r="AB76" s="12">
        <f t="shared" si="49"/>
        <v>0.74253999350211708</v>
      </c>
      <c r="AC76" s="12">
        <f t="shared" si="50"/>
        <v>0</v>
      </c>
      <c r="AD76" s="12">
        <f t="shared" si="51"/>
        <v>0.74161013319959934</v>
      </c>
      <c r="AE76" s="12">
        <f t="shared" si="52"/>
        <v>0.74161274082963324</v>
      </c>
      <c r="AF76" s="12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5">
        <v>7.4</v>
      </c>
      <c r="F77" s="4">
        <f t="shared" si="39"/>
        <v>0.75714285714285712</v>
      </c>
      <c r="G77" s="4">
        <f t="shared" si="40"/>
        <v>0.99893671566354703</v>
      </c>
      <c r="H77" s="4">
        <f t="shared" si="41"/>
        <v>2.039908727992137E-5</v>
      </c>
      <c r="J77" s="12">
        <f t="shared" si="42"/>
        <v>0.75714285714285712</v>
      </c>
      <c r="K77" s="12">
        <f t="shared" si="43"/>
        <v>0.75714285714285712</v>
      </c>
      <c r="L77" s="12">
        <f t="shared" si="44"/>
        <v>1</v>
      </c>
      <c r="M77" s="4">
        <f t="shared" si="45"/>
        <v>0.75714285714285712</v>
      </c>
      <c r="N77" s="4">
        <f t="shared" si="46"/>
        <v>0.75714285714285712</v>
      </c>
      <c r="O77" s="4">
        <f t="shared" si="47"/>
        <v>1</v>
      </c>
      <c r="AA77" s="12">
        <f t="shared" si="48"/>
        <v>0.75714780593933206</v>
      </c>
      <c r="AB77" s="12">
        <f t="shared" si="49"/>
        <v>0.75695229580781642</v>
      </c>
      <c r="AC77" s="12">
        <f t="shared" si="50"/>
        <v>0</v>
      </c>
      <c r="AD77" s="12">
        <f t="shared" si="51"/>
        <v>0.75633781542485112</v>
      </c>
      <c r="AE77" s="12">
        <f t="shared" si="52"/>
        <v>0.75634156237075367</v>
      </c>
      <c r="AF77" s="12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5">
        <v>7.5</v>
      </c>
      <c r="F78" s="4">
        <f t="shared" si="39"/>
        <v>0.77142857142857146</v>
      </c>
      <c r="G78" s="4">
        <f t="shared" si="40"/>
        <v>0.99934506921543886</v>
      </c>
      <c r="H78" s="4">
        <f t="shared" si="41"/>
        <v>3.043155690056538E-5</v>
      </c>
      <c r="J78" s="12">
        <f t="shared" si="42"/>
        <v>0.77142857142857146</v>
      </c>
      <c r="K78" s="12">
        <f t="shared" si="43"/>
        <v>0.77142857142857146</v>
      </c>
      <c r="L78" s="12">
        <f t="shared" si="44"/>
        <v>1</v>
      </c>
      <c r="M78" s="4">
        <f t="shared" si="45"/>
        <v>0.77142857142857146</v>
      </c>
      <c r="N78" s="4">
        <f t="shared" si="46"/>
        <v>0.77142857142857146</v>
      </c>
      <c r="O78" s="4">
        <f t="shared" si="47"/>
        <v>1</v>
      </c>
      <c r="AA78" s="12">
        <f t="shared" si="48"/>
        <v>0.77143552265744852</v>
      </c>
      <c r="AB78" s="12">
        <f t="shared" si="49"/>
        <v>0.77132004449870284</v>
      </c>
      <c r="AC78" s="12">
        <f t="shared" si="50"/>
        <v>0</v>
      </c>
      <c r="AD78" s="12">
        <f t="shared" si="51"/>
        <v>0.77092335448405891</v>
      </c>
      <c r="AE78" s="12">
        <f t="shared" si="52"/>
        <v>0.77092871686062125</v>
      </c>
      <c r="AF78" s="12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5">
        <v>7.6</v>
      </c>
      <c r="F79" s="4">
        <f t="shared" si="39"/>
        <v>0.7857142857142857</v>
      </c>
      <c r="G79" s="4">
        <f t="shared" si="40"/>
        <v>0.99960908679851979</v>
      </c>
      <c r="H79" s="4">
        <f t="shared" si="41"/>
        <v>4.5397868702434395E-5</v>
      </c>
      <c r="J79" s="12">
        <f t="shared" si="42"/>
        <v>0.7857142857142857</v>
      </c>
      <c r="K79" s="12">
        <f t="shared" si="43"/>
        <v>0.7857142857142857</v>
      </c>
      <c r="L79" s="12">
        <f t="shared" si="44"/>
        <v>1</v>
      </c>
      <c r="M79" s="4">
        <f t="shared" si="45"/>
        <v>0.7857142857142857</v>
      </c>
      <c r="N79" s="4">
        <f t="shared" si="46"/>
        <v>0.7857142857142857</v>
      </c>
      <c r="O79" s="4">
        <f t="shared" si="47"/>
        <v>1</v>
      </c>
      <c r="AA79" s="12">
        <f t="shared" si="48"/>
        <v>0.78572401002615921</v>
      </c>
      <c r="AB79" s="12">
        <f t="shared" si="49"/>
        <v>0.78565819599549491</v>
      </c>
      <c r="AC79" s="12">
        <f t="shared" si="50"/>
        <v>0</v>
      </c>
      <c r="AD79" s="12">
        <f t="shared" si="51"/>
        <v>0.78540715357118607</v>
      </c>
      <c r="AE79" s="12">
        <f t="shared" si="52"/>
        <v>0.78541479410194381</v>
      </c>
      <c r="AF79" s="12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5">
        <v>7.7</v>
      </c>
      <c r="F80" s="4">
        <f t="shared" si="39"/>
        <v>0.79999999999999993</v>
      </c>
      <c r="G80" s="4">
        <f t="shared" si="40"/>
        <v>0.99977486315894881</v>
      </c>
      <c r="H80" s="4">
        <f t="shared" si="41"/>
        <v>6.7724149619770109E-5</v>
      </c>
      <c r="J80" s="12">
        <f t="shared" si="42"/>
        <v>0.79999999999999993</v>
      </c>
      <c r="K80" s="12">
        <f t="shared" si="43"/>
        <v>0.79999999999999993</v>
      </c>
      <c r="L80" s="12">
        <f t="shared" si="44"/>
        <v>1</v>
      </c>
      <c r="M80" s="4">
        <f t="shared" si="45"/>
        <v>0.79999999999999993</v>
      </c>
      <c r="N80" s="4">
        <f t="shared" si="46"/>
        <v>0.79999999999999993</v>
      </c>
      <c r="O80" s="4">
        <f t="shared" si="47"/>
        <v>1</v>
      </c>
      <c r="AA80" s="12">
        <f t="shared" si="48"/>
        <v>0.80001354178048367</v>
      </c>
      <c r="AB80" s="12">
        <f t="shared" si="49"/>
        <v>0.79997752232546759</v>
      </c>
      <c r="AC80" s="12">
        <f t="shared" si="50"/>
        <v>0</v>
      </c>
      <c r="AD80" s="12">
        <f t="shared" si="51"/>
        <v>0.79981990272491987</v>
      </c>
      <c r="AE80" s="12">
        <f t="shared" si="52"/>
        <v>0.79983073614930689</v>
      </c>
      <c r="AF80" s="12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5">
        <v>7.8</v>
      </c>
      <c r="F81" s="4">
        <f t="shared" si="39"/>
        <v>0.81428571428571428</v>
      </c>
      <c r="G81" s="4">
        <f t="shared" si="40"/>
        <v>0.99987554486097419</v>
      </c>
      <c r="H81" s="4">
        <f t="shared" si="41"/>
        <v>1.0102919390777289E-4</v>
      </c>
      <c r="J81" s="12">
        <f t="shared" si="42"/>
        <v>0.81428571428571428</v>
      </c>
      <c r="K81" s="12">
        <f t="shared" si="43"/>
        <v>0.81428571428571428</v>
      </c>
      <c r="L81" s="12">
        <f t="shared" si="44"/>
        <v>1</v>
      </c>
      <c r="M81" s="4">
        <f t="shared" si="45"/>
        <v>0.81428571428571428</v>
      </c>
      <c r="N81" s="4">
        <f t="shared" si="46"/>
        <v>0.81428571428571428</v>
      </c>
      <c r="O81" s="4">
        <f t="shared" si="47"/>
        <v>1</v>
      </c>
      <c r="AA81" s="12">
        <f t="shared" si="48"/>
        <v>0.81430447451519949</v>
      </c>
      <c r="AB81" s="12">
        <f t="shared" si="49"/>
        <v>0.81428565575173451</v>
      </c>
      <c r="AC81" s="12">
        <f t="shared" si="50"/>
        <v>0</v>
      </c>
      <c r="AD81" s="12">
        <f t="shared" si="51"/>
        <v>0.81418438248244096</v>
      </c>
      <c r="AE81" s="12">
        <f t="shared" si="52"/>
        <v>0.81419965866930744</v>
      </c>
      <c r="AF81" s="12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5">
        <v>7.9</v>
      </c>
      <c r="F82" s="4">
        <f t="shared" si="39"/>
        <v>0.82857142857142851</v>
      </c>
      <c r="G82" s="4">
        <f t="shared" si="40"/>
        <v>0.99993439430438968</v>
      </c>
      <c r="H82" s="4">
        <f t="shared" si="41"/>
        <v>1.5071035805975741E-4</v>
      </c>
      <c r="J82" s="12">
        <f t="shared" si="42"/>
        <v>0.82857142857142851</v>
      </c>
      <c r="K82" s="12">
        <f t="shared" si="43"/>
        <v>0.82857142857142851</v>
      </c>
      <c r="L82" s="12">
        <f t="shared" si="44"/>
        <v>1</v>
      </c>
      <c r="M82" s="4">
        <f t="shared" si="45"/>
        <v>0.82857142857142851</v>
      </c>
      <c r="N82" s="4">
        <f t="shared" si="46"/>
        <v>0.82857142857142851</v>
      </c>
      <c r="O82" s="4">
        <f t="shared" si="47"/>
        <v>1</v>
      </c>
      <c r="AA82" s="12">
        <f t="shared" si="48"/>
        <v>0.82859726293781732</v>
      </c>
      <c r="AB82" s="12">
        <f t="shared" si="49"/>
        <v>0.82858794565567984</v>
      </c>
      <c r="AC82" s="12">
        <f t="shared" si="50"/>
        <v>0</v>
      </c>
      <c r="AD82" s="12">
        <f t="shared" si="51"/>
        <v>0.82851707775895944</v>
      </c>
      <c r="AE82" s="12">
        <f t="shared" si="52"/>
        <v>0.82853848337682445</v>
      </c>
      <c r="AF82" s="12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5">
        <v>8</v>
      </c>
      <c r="F83" s="4">
        <f t="shared" si="39"/>
        <v>0.84285714285714286</v>
      </c>
      <c r="G83" s="4">
        <f t="shared" si="40"/>
        <v>0.99996729250032712</v>
      </c>
      <c r="H83" s="4">
        <f t="shared" si="41"/>
        <v>2.2481677023329571E-4</v>
      </c>
      <c r="J83" s="12">
        <f t="shared" si="42"/>
        <v>0.84285714285714286</v>
      </c>
      <c r="K83" s="12">
        <f t="shared" si="43"/>
        <v>0.84285714285714286</v>
      </c>
      <c r="L83" s="12">
        <f t="shared" si="44"/>
        <v>1</v>
      </c>
      <c r="M83" s="4">
        <f t="shared" si="45"/>
        <v>0.84285714285714286</v>
      </c>
      <c r="N83" s="4">
        <f t="shared" si="46"/>
        <v>0.84285714285714286</v>
      </c>
      <c r="O83" s="4">
        <f t="shared" si="47"/>
        <v>1</v>
      </c>
      <c r="AA83" s="12">
        <f t="shared" si="48"/>
        <v>0.8428924700512489</v>
      </c>
      <c r="AB83" s="12">
        <f t="shared" si="49"/>
        <v>0.8428881389502153</v>
      </c>
      <c r="AC83" s="12">
        <f t="shared" si="50"/>
        <v>0</v>
      </c>
      <c r="AD83" s="12">
        <f t="shared" si="51"/>
        <v>0.84282958130511099</v>
      </c>
      <c r="AE83" s="12">
        <f t="shared" si="52"/>
        <v>0.84285935708300042</v>
      </c>
      <c r="AF83" s="12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5">
        <v>8.1</v>
      </c>
      <c r="F84" s="4">
        <f t="shared" si="39"/>
        <v>0.8571428571428571</v>
      </c>
      <c r="G84" s="4">
        <f t="shared" si="40"/>
        <v>0.99998474144376459</v>
      </c>
      <c r="H84" s="4">
        <f t="shared" si="41"/>
        <v>3.3535013046647811E-4</v>
      </c>
      <c r="J84" s="12">
        <f t="shared" si="42"/>
        <v>0.8571428571428571</v>
      </c>
      <c r="K84" s="12">
        <f t="shared" si="43"/>
        <v>0.8571428571428571</v>
      </c>
      <c r="L84" s="12">
        <f t="shared" si="44"/>
        <v>1</v>
      </c>
      <c r="M84" s="4">
        <f t="shared" si="45"/>
        <v>0.8571428571428571</v>
      </c>
      <c r="N84" s="4">
        <f t="shared" si="46"/>
        <v>0.8571428571428571</v>
      </c>
      <c r="O84" s="4">
        <f t="shared" si="47"/>
        <v>1</v>
      </c>
      <c r="AA84" s="12">
        <f t="shared" si="48"/>
        <v>0.85719076357335822</v>
      </c>
      <c r="AB84" s="12">
        <f t="shared" si="49"/>
        <v>0.85718889580528357</v>
      </c>
      <c r="AC84" s="12">
        <f t="shared" si="50"/>
        <v>0</v>
      </c>
      <c r="AD84" s="12">
        <f t="shared" si="51"/>
        <v>0.85712978276633423</v>
      </c>
      <c r="AE84" s="12">
        <f t="shared" si="52"/>
        <v>0.8571708454210496</v>
      </c>
      <c r="AF84" s="12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5">
        <v>8.1999999999999993</v>
      </c>
      <c r="F85" s="4">
        <f t="shared" si="39"/>
        <v>0.87142857142857133</v>
      </c>
      <c r="G85" s="4">
        <f t="shared" si="40"/>
        <v>0.99999343163478804</v>
      </c>
      <c r="H85" s="4">
        <f t="shared" si="41"/>
        <v>5.0020110707956345E-4</v>
      </c>
      <c r="J85" s="12">
        <f t="shared" si="42"/>
        <v>0.87142857142857133</v>
      </c>
      <c r="K85" s="12">
        <f t="shared" si="43"/>
        <v>0.87142857142857133</v>
      </c>
      <c r="L85" s="12">
        <f t="shared" si="44"/>
        <v>1</v>
      </c>
      <c r="M85" s="4">
        <f t="shared" si="45"/>
        <v>0.87142857142857133</v>
      </c>
      <c r="N85" s="4">
        <f t="shared" si="46"/>
        <v>0.87142857142857133</v>
      </c>
      <c r="O85" s="4">
        <f t="shared" si="47"/>
        <v>1</v>
      </c>
      <c r="AA85" s="12">
        <f t="shared" si="48"/>
        <v>0.8714928825770597</v>
      </c>
      <c r="AB85" s="12">
        <f t="shared" si="49"/>
        <v>0.87149214702016986</v>
      </c>
      <c r="AC85" s="12">
        <f t="shared" si="50"/>
        <v>0</v>
      </c>
      <c r="AD85" s="12">
        <f t="shared" si="51"/>
        <v>0.87142285043053969</v>
      </c>
      <c r="AE85" s="12">
        <f t="shared" si="52"/>
        <v>0.8714788930027938</v>
      </c>
      <c r="AF85" s="12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5">
        <v>8.3000000000000007</v>
      </c>
      <c r="F86" s="4">
        <f t="shared" si="39"/>
        <v>0.88571428571428557</v>
      </c>
      <c r="G86" s="4">
        <f t="shared" si="40"/>
        <v>0.99999744000655355</v>
      </c>
      <c r="H86" s="4">
        <f t="shared" si="41"/>
        <v>7.4602883383669493E-4</v>
      </c>
      <c r="J86" s="12">
        <f t="shared" si="42"/>
        <v>0.88571428571428557</v>
      </c>
      <c r="K86" s="12">
        <f t="shared" si="43"/>
        <v>0.88571428571428557</v>
      </c>
      <c r="L86" s="12">
        <f t="shared" si="44"/>
        <v>1</v>
      </c>
      <c r="M86" s="4">
        <f t="shared" si="45"/>
        <v>0.88571428571428557</v>
      </c>
      <c r="N86" s="4">
        <f t="shared" si="46"/>
        <v>0.88571428571428557</v>
      </c>
      <c r="O86" s="4">
        <f t="shared" si="47"/>
        <v>1</v>
      </c>
      <c r="AA86" s="12">
        <f t="shared" si="48"/>
        <v>0.88579954593417209</v>
      </c>
      <c r="AB86" s="12">
        <f t="shared" si="49"/>
        <v>0.88579928699346311</v>
      </c>
      <c r="AC86" s="12">
        <f t="shared" si="50"/>
        <v>0</v>
      </c>
      <c r="AD86" s="12">
        <f t="shared" si="51"/>
        <v>0.88571201998308147</v>
      </c>
      <c r="AE86" s="12">
        <f t="shared" si="52"/>
        <v>0.88578753617783823</v>
      </c>
      <c r="AF86" s="12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5">
        <v>8.4</v>
      </c>
      <c r="F87" s="4">
        <f t="shared" si="39"/>
        <v>0.90000000000000013</v>
      </c>
      <c r="G87" s="4">
        <f t="shared" si="40"/>
        <v>0.99999912036194927</v>
      </c>
      <c r="H87" s="4">
        <f t="shared" si="41"/>
        <v>1.1125360328603246E-3</v>
      </c>
      <c r="J87" s="12">
        <f t="shared" si="42"/>
        <v>0.90000000000000013</v>
      </c>
      <c r="K87" s="12">
        <f t="shared" si="43"/>
        <v>0.90000000000000013</v>
      </c>
      <c r="L87" s="12">
        <f t="shared" si="44"/>
        <v>1</v>
      </c>
      <c r="M87" s="4">
        <f t="shared" si="45"/>
        <v>0.90000000000000013</v>
      </c>
      <c r="N87" s="4">
        <f t="shared" si="46"/>
        <v>0.90000000000000013</v>
      </c>
      <c r="O87" s="4">
        <f t="shared" si="47"/>
        <v>1</v>
      </c>
      <c r="AA87" s="12">
        <f t="shared" si="48"/>
        <v>0.9001112535054232</v>
      </c>
      <c r="AB87" s="12">
        <f t="shared" si="49"/>
        <v>0.90011117442607547</v>
      </c>
      <c r="AC87" s="12">
        <f t="shared" si="50"/>
        <v>1</v>
      </c>
      <c r="AD87" s="12">
        <f t="shared" si="51"/>
        <v>0.89999920920652077</v>
      </c>
      <c r="AE87" s="12">
        <f t="shared" si="52"/>
        <v>0.90009933736140135</v>
      </c>
      <c r="AF87" s="12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5">
        <v>8.5</v>
      </c>
      <c r="F88" s="4">
        <f t="shared" si="39"/>
        <v>0.91428571428571437</v>
      </c>
      <c r="G88" s="4">
        <f t="shared" si="40"/>
        <v>0.99999974371100331</v>
      </c>
      <c r="H88" s="4">
        <f t="shared" si="41"/>
        <v>1.6588010801744243E-3</v>
      </c>
      <c r="J88" s="12">
        <f t="shared" si="42"/>
        <v>0.91428571428571437</v>
      </c>
      <c r="K88" s="12">
        <f t="shared" si="43"/>
        <v>0.91428571428571437</v>
      </c>
      <c r="L88" s="12">
        <f t="shared" si="44"/>
        <v>1</v>
      </c>
      <c r="M88" s="4">
        <f t="shared" si="45"/>
        <v>0.91428571428571437</v>
      </c>
      <c r="N88" s="4">
        <f t="shared" si="46"/>
        <v>0.91428571428571437</v>
      </c>
      <c r="O88" s="4">
        <f t="shared" si="47"/>
        <v>1</v>
      </c>
      <c r="AA88" s="12">
        <f t="shared" si="48"/>
        <v>0.91442789719900375</v>
      </c>
      <c r="AB88" s="12">
        <f t="shared" si="49"/>
        <v>0.91442787714763152</v>
      </c>
      <c r="AC88" s="12">
        <f t="shared" si="50"/>
        <v>1</v>
      </c>
      <c r="AD88" s="12">
        <f t="shared" si="51"/>
        <v>0.91428548035303847</v>
      </c>
      <c r="AE88" s="12">
        <f t="shared" si="52"/>
        <v>0.91441547615947449</v>
      </c>
      <c r="AF88" s="12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5">
        <v>8.6</v>
      </c>
      <c r="F89" s="4">
        <f t="shared" si="39"/>
        <v>0.9285714285714286</v>
      </c>
      <c r="G89" s="4">
        <f t="shared" si="40"/>
        <v>0.99999994039535878</v>
      </c>
      <c r="H89" s="4">
        <f t="shared" si="41"/>
        <v>2.4726231566347743E-3</v>
      </c>
      <c r="J89" s="12">
        <f t="shared" si="42"/>
        <v>0.9285714285714286</v>
      </c>
      <c r="K89" s="12">
        <f t="shared" si="43"/>
        <v>0.9285714285714286</v>
      </c>
      <c r="L89" s="12">
        <f t="shared" si="44"/>
        <v>1</v>
      </c>
      <c r="M89" s="4">
        <f t="shared" si="45"/>
        <v>0.9285714285714286</v>
      </c>
      <c r="N89" s="4">
        <f t="shared" si="46"/>
        <v>0.9285714285714286</v>
      </c>
      <c r="O89" s="4">
        <f t="shared" si="47"/>
        <v>1</v>
      </c>
      <c r="AA89" s="12">
        <f t="shared" si="48"/>
        <v>0.92874804450066117</v>
      </c>
      <c r="AB89" s="12">
        <f t="shared" si="49"/>
        <v>0.92874804055706717</v>
      </c>
      <c r="AC89" s="12">
        <f t="shared" si="50"/>
        <v>1</v>
      </c>
      <c r="AD89" s="12">
        <f t="shared" si="51"/>
        <v>0.92857137336111439</v>
      </c>
      <c r="AE89" s="12">
        <f t="shared" si="52"/>
        <v>0.92873537386683036</v>
      </c>
      <c r="AF89" s="12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5">
        <v>8.6999999999999993</v>
      </c>
      <c r="F90" s="4">
        <f t="shared" si="39"/>
        <v>0.94285714285714284</v>
      </c>
      <c r="G90" s="4">
        <f t="shared" si="40"/>
        <v>0.99999999000000017</v>
      </c>
      <c r="H90" s="4">
        <f t="shared" si="41"/>
        <v>3.6842398994359829E-3</v>
      </c>
      <c r="J90" s="12">
        <f t="shared" si="42"/>
        <v>0.94285714285714284</v>
      </c>
      <c r="K90" s="12">
        <f t="shared" si="43"/>
        <v>0.94285714285714284</v>
      </c>
      <c r="L90" s="12">
        <f t="shared" si="44"/>
        <v>1</v>
      </c>
      <c r="M90" s="4">
        <f t="shared" si="45"/>
        <v>0.94285714285714284</v>
      </c>
      <c r="N90" s="4">
        <f t="shared" si="46"/>
        <v>0.94285714285714284</v>
      </c>
      <c r="O90" s="4">
        <f t="shared" si="47"/>
        <v>1</v>
      </c>
      <c r="AA90" s="12">
        <f t="shared" si="48"/>
        <v>0.943067670849291</v>
      </c>
      <c r="AB90" s="12">
        <f t="shared" si="49"/>
        <v>0.94306767031250061</v>
      </c>
      <c r="AC90" s="12">
        <f t="shared" si="50"/>
        <v>1</v>
      </c>
      <c r="AD90" s="12">
        <f t="shared" si="51"/>
        <v>0.94285713346330868</v>
      </c>
      <c r="AE90" s="12">
        <f t="shared" si="52"/>
        <v>0.943055631284477</v>
      </c>
      <c r="AF90" s="12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5">
        <v>8.8000000000000007</v>
      </c>
      <c r="F91" s="4">
        <f t="shared" si="39"/>
        <v>0.95714285714285707</v>
      </c>
      <c r="G91" s="4">
        <f t="shared" si="40"/>
        <v>0.99999999899887082</v>
      </c>
      <c r="H91" s="4">
        <f t="shared" si="41"/>
        <v>5.4862988994503897E-3</v>
      </c>
      <c r="J91" s="12">
        <f t="shared" si="42"/>
        <v>0.95714285714285707</v>
      </c>
      <c r="K91" s="12">
        <f t="shared" si="43"/>
        <v>0.95714285714285707</v>
      </c>
      <c r="L91" s="12">
        <f t="shared" si="44"/>
        <v>1</v>
      </c>
      <c r="M91" s="4">
        <f t="shared" si="45"/>
        <v>0.95714285714285707</v>
      </c>
      <c r="N91" s="4">
        <f t="shared" si="46"/>
        <v>0.95714285714285707</v>
      </c>
      <c r="O91" s="4">
        <f t="shared" si="47"/>
        <v>1</v>
      </c>
      <c r="AA91" s="12">
        <f t="shared" si="48"/>
        <v>0.95737798423831244</v>
      </c>
      <c r="AB91" s="12">
        <f t="shared" si="49"/>
        <v>0.957377984197471</v>
      </c>
      <c r="AC91" s="12">
        <f t="shared" si="50"/>
        <v>1</v>
      </c>
      <c r="AD91" s="12">
        <f t="shared" si="51"/>
        <v>0.95714285618989048</v>
      </c>
      <c r="AE91" s="12">
        <f t="shared" si="52"/>
        <v>0.95736790640982639</v>
      </c>
      <c r="AF91" s="12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5">
        <v>8.9</v>
      </c>
      <c r="F92" s="4">
        <f t="shared" si="39"/>
        <v>0.97142857142857153</v>
      </c>
      <c r="G92" s="4">
        <f t="shared" si="40"/>
        <v>0.99999999996093747</v>
      </c>
      <c r="H92" s="4">
        <f t="shared" si="41"/>
        <v>8.1625711531599175E-3</v>
      </c>
      <c r="J92" s="12">
        <f t="shared" si="42"/>
        <v>0.97142857142857153</v>
      </c>
      <c r="K92" s="12">
        <f t="shared" si="43"/>
        <v>0.97142857142857153</v>
      </c>
      <c r="L92" s="12">
        <f t="shared" si="44"/>
        <v>1</v>
      </c>
      <c r="M92" s="4">
        <f t="shared" si="45"/>
        <v>0.97142857142857153</v>
      </c>
      <c r="N92" s="4">
        <f t="shared" si="46"/>
        <v>0.97142857142857153</v>
      </c>
      <c r="O92" s="4">
        <f t="shared" si="47"/>
        <v>1</v>
      </c>
      <c r="AA92" s="12">
        <f t="shared" si="48"/>
        <v>0.97166178774722411</v>
      </c>
      <c r="AB92" s="12">
        <f t="shared" si="49"/>
        <v>0.97166178774614875</v>
      </c>
      <c r="AC92" s="12">
        <f t="shared" si="50"/>
        <v>1</v>
      </c>
      <c r="AD92" s="12">
        <f t="shared" si="51"/>
        <v>0.97142857139093486</v>
      </c>
      <c r="AE92" s="12">
        <f t="shared" si="52"/>
        <v>0.97165512438619739</v>
      </c>
      <c r="AF92" s="12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5">
        <v>9</v>
      </c>
      <c r="F93" s="4">
        <f t="shared" si="39"/>
        <v>0.98571428571428577</v>
      </c>
      <c r="G93" s="4">
        <f t="shared" si="40"/>
        <v>0.99999999999984746</v>
      </c>
      <c r="H93" s="4">
        <f t="shared" si="41"/>
        <v>1.2128434984274258E-2</v>
      </c>
      <c r="J93" s="12">
        <f t="shared" si="42"/>
        <v>0.98571428571428577</v>
      </c>
      <c r="K93" s="12">
        <f t="shared" si="43"/>
        <v>0.98571428571428577</v>
      </c>
      <c r="L93" s="12">
        <f t="shared" si="44"/>
        <v>1</v>
      </c>
      <c r="M93" s="4">
        <f t="shared" si="45"/>
        <v>0.98571428571428577</v>
      </c>
      <c r="N93" s="4">
        <f t="shared" si="46"/>
        <v>0.98571428571428577</v>
      </c>
      <c r="O93" s="4">
        <f t="shared" si="47"/>
        <v>1</v>
      </c>
      <c r="AA93" s="12">
        <f t="shared" si="48"/>
        <v>0.98588754907120391</v>
      </c>
      <c r="AB93" s="12">
        <f t="shared" si="49"/>
        <v>0.9858875490712018</v>
      </c>
      <c r="AC93" s="12">
        <f t="shared" si="50"/>
        <v>1</v>
      </c>
      <c r="AD93" s="12">
        <f t="shared" si="51"/>
        <v>0.98571428571413722</v>
      </c>
      <c r="AE93" s="12">
        <f t="shared" si="52"/>
        <v>0.98588507388024227</v>
      </c>
      <c r="AF93" s="12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5">
        <v>9.1</v>
      </c>
      <c r="F94" s="4">
        <f t="shared" si="39"/>
        <v>1</v>
      </c>
      <c r="G94" s="4">
        <f t="shared" si="40"/>
        <v>1</v>
      </c>
      <c r="H94" s="4">
        <f t="shared" si="41"/>
        <v>1.7986209962091559E-2</v>
      </c>
      <c r="J94" s="12">
        <f t="shared" si="42"/>
        <v>1</v>
      </c>
      <c r="K94" s="12">
        <f t="shared" si="43"/>
        <v>1</v>
      </c>
      <c r="L94" s="12">
        <f t="shared" si="44"/>
        <v>1</v>
      </c>
      <c r="M94" s="4">
        <f t="shared" si="45"/>
        <v>1</v>
      </c>
      <c r="N94" s="4">
        <f t="shared" si="46"/>
        <v>1</v>
      </c>
      <c r="O94" s="4">
        <f t="shared" si="47"/>
        <v>1</v>
      </c>
      <c r="AA94" s="12">
        <f t="shared" si="48"/>
        <v>1</v>
      </c>
      <c r="AB94" s="12">
        <f t="shared" si="49"/>
        <v>1</v>
      </c>
      <c r="AC94" s="12">
        <f t="shared" si="50"/>
        <v>1</v>
      </c>
      <c r="AD94" s="12">
        <f t="shared" si="51"/>
        <v>1</v>
      </c>
      <c r="AE94" s="12">
        <f t="shared" si="52"/>
        <v>1</v>
      </c>
      <c r="AF94" s="12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5">
        <v>9.1999999999999993</v>
      </c>
      <c r="F95" s="4">
        <f t="shared" si="39"/>
        <v>1</v>
      </c>
      <c r="G95" s="4">
        <f t="shared" si="40"/>
        <v>0.99999999999984746</v>
      </c>
      <c r="H95" s="4">
        <f t="shared" si="41"/>
        <v>2.6596993576865818E-2</v>
      </c>
      <c r="J95" s="12">
        <f t="shared" si="42"/>
        <v>0.99999999999984746</v>
      </c>
      <c r="K95" s="12">
        <f t="shared" si="43"/>
        <v>0.99999999999984746</v>
      </c>
      <c r="L95" s="12">
        <f t="shared" si="44"/>
        <v>1</v>
      </c>
      <c r="M95" s="4">
        <f t="shared" si="45"/>
        <v>1</v>
      </c>
      <c r="N95" s="4">
        <f t="shared" si="46"/>
        <v>1</v>
      </c>
      <c r="O95" s="4">
        <f t="shared" si="47"/>
        <v>1</v>
      </c>
      <c r="AA95" s="12">
        <f t="shared" si="48"/>
        <v>1</v>
      </c>
      <c r="AB95" s="12">
        <f t="shared" si="49"/>
        <v>0.99999999999999989</v>
      </c>
      <c r="AC95" s="12">
        <f t="shared" si="50"/>
        <v>1</v>
      </c>
      <c r="AD95" s="12">
        <f t="shared" si="51"/>
        <v>0.99999999999985145</v>
      </c>
      <c r="AE95" s="12">
        <f t="shared" si="52"/>
        <v>0.99999999999985145</v>
      </c>
      <c r="AF95" s="12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5">
        <v>9.3000000000000007</v>
      </c>
      <c r="F96" s="4">
        <f t="shared" si="39"/>
        <v>1</v>
      </c>
      <c r="G96" s="4">
        <f t="shared" si="40"/>
        <v>0.99999999996093747</v>
      </c>
      <c r="H96" s="4">
        <f t="shared" si="41"/>
        <v>3.9165722796764252E-2</v>
      </c>
      <c r="J96" s="12">
        <f t="shared" si="42"/>
        <v>0.99999999996093747</v>
      </c>
      <c r="K96" s="12">
        <f t="shared" si="43"/>
        <v>0.99999999996093747</v>
      </c>
      <c r="L96" s="12">
        <f t="shared" si="44"/>
        <v>1</v>
      </c>
      <c r="M96" s="4">
        <f t="shared" si="45"/>
        <v>1</v>
      </c>
      <c r="N96" s="4">
        <f t="shared" si="46"/>
        <v>1</v>
      </c>
      <c r="O96" s="4">
        <f t="shared" si="47"/>
        <v>1</v>
      </c>
      <c r="AA96" s="12">
        <f t="shared" si="48"/>
        <v>1</v>
      </c>
      <c r="AB96" s="12">
        <f t="shared" si="49"/>
        <v>1</v>
      </c>
      <c r="AC96" s="12">
        <f t="shared" si="50"/>
        <v>1</v>
      </c>
      <c r="AD96" s="12">
        <f t="shared" si="51"/>
        <v>0.99999999996246747</v>
      </c>
      <c r="AE96" s="12">
        <f t="shared" si="52"/>
        <v>0.99999999996246747</v>
      </c>
      <c r="AF96" s="12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5">
        <v>9.4</v>
      </c>
      <c r="F97" s="4">
        <f t="shared" si="39"/>
        <v>1</v>
      </c>
      <c r="G97" s="4">
        <f t="shared" si="40"/>
        <v>0.99999999899887082</v>
      </c>
      <c r="H97" s="4">
        <f t="shared" si="41"/>
        <v>5.7324175898868901E-2</v>
      </c>
      <c r="J97" s="12">
        <f t="shared" si="42"/>
        <v>0.99999999899887082</v>
      </c>
      <c r="K97" s="12">
        <f t="shared" si="43"/>
        <v>0.99999999899887082</v>
      </c>
      <c r="L97" s="12">
        <f t="shared" si="44"/>
        <v>1</v>
      </c>
      <c r="M97" s="4">
        <f t="shared" si="45"/>
        <v>1</v>
      </c>
      <c r="N97" s="4">
        <f t="shared" si="46"/>
        <v>1</v>
      </c>
      <c r="O97" s="4">
        <f t="shared" si="47"/>
        <v>1</v>
      </c>
      <c r="AA97" s="12">
        <f t="shared" si="48"/>
        <v>1</v>
      </c>
      <c r="AB97" s="12">
        <f t="shared" si="49"/>
        <v>1</v>
      </c>
      <c r="AC97" s="12">
        <f t="shared" si="50"/>
        <v>1</v>
      </c>
      <c r="AD97" s="12">
        <f t="shared" si="51"/>
        <v>0.9999999990562598</v>
      </c>
      <c r="AE97" s="12">
        <f t="shared" si="52"/>
        <v>0.9999999990562598</v>
      </c>
      <c r="AF97" s="12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5">
        <v>9.5</v>
      </c>
      <c r="F98" s="4">
        <f t="shared" si="39"/>
        <v>1</v>
      </c>
      <c r="G98" s="4">
        <f t="shared" si="40"/>
        <v>0.99999999000000017</v>
      </c>
      <c r="H98" s="4">
        <f t="shared" si="41"/>
        <v>8.3172696493922491E-2</v>
      </c>
      <c r="J98" s="12">
        <f t="shared" si="42"/>
        <v>0.99999999000000017</v>
      </c>
      <c r="K98" s="12">
        <f t="shared" si="43"/>
        <v>0.99999999000000017</v>
      </c>
      <c r="L98" s="12">
        <f t="shared" si="44"/>
        <v>1</v>
      </c>
      <c r="M98" s="4">
        <f t="shared" si="45"/>
        <v>1</v>
      </c>
      <c r="N98" s="4">
        <f t="shared" si="46"/>
        <v>1</v>
      </c>
      <c r="O98" s="4">
        <f t="shared" si="47"/>
        <v>1</v>
      </c>
      <c r="AA98" s="12">
        <f t="shared" si="48"/>
        <v>1</v>
      </c>
      <c r="AB98" s="12">
        <f t="shared" si="49"/>
        <v>0.99999999999999989</v>
      </c>
      <c r="AC98" s="12">
        <f t="shared" si="50"/>
        <v>1</v>
      </c>
      <c r="AD98" s="12">
        <f t="shared" si="51"/>
        <v>0.99999999083172708</v>
      </c>
      <c r="AE98" s="12">
        <f t="shared" si="52"/>
        <v>0.99999999083172708</v>
      </c>
      <c r="AF98" s="12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5">
        <v>9.6</v>
      </c>
      <c r="F99" s="4">
        <f t="shared" si="39"/>
        <v>1</v>
      </c>
      <c r="G99" s="4">
        <f t="shared" si="40"/>
        <v>0.99999994039535878</v>
      </c>
      <c r="H99" s="4">
        <f t="shared" si="41"/>
        <v>0.11920292202211755</v>
      </c>
      <c r="J99" s="12">
        <f t="shared" si="42"/>
        <v>0.99999994039535878</v>
      </c>
      <c r="K99" s="12">
        <f t="shared" si="43"/>
        <v>0.99999994039535878</v>
      </c>
      <c r="L99" s="12">
        <f t="shared" si="44"/>
        <v>1</v>
      </c>
      <c r="M99" s="4">
        <f t="shared" si="45"/>
        <v>1</v>
      </c>
      <c r="N99" s="4">
        <f t="shared" si="46"/>
        <v>1</v>
      </c>
      <c r="O99" s="4">
        <f t="shared" si="47"/>
        <v>1</v>
      </c>
      <c r="AA99" s="12">
        <f t="shared" si="48"/>
        <v>1</v>
      </c>
      <c r="AB99" s="12">
        <f t="shared" si="49"/>
        <v>1</v>
      </c>
      <c r="AC99" s="12">
        <f t="shared" si="50"/>
        <v>1</v>
      </c>
      <c r="AD99" s="12">
        <f t="shared" si="51"/>
        <v>0.99999994750040622</v>
      </c>
      <c r="AE99" s="12">
        <f t="shared" si="52"/>
        <v>0.99999994750040622</v>
      </c>
      <c r="AF99" s="12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5">
        <v>9.6999999999999993</v>
      </c>
      <c r="F100" s="4">
        <f t="shared" si="39"/>
        <v>1</v>
      </c>
      <c r="G100" s="4">
        <f t="shared" si="40"/>
        <v>0.99999974371100331</v>
      </c>
      <c r="H100" s="4">
        <f t="shared" si="41"/>
        <v>0.16798161486607532</v>
      </c>
      <c r="J100" s="12">
        <f t="shared" si="42"/>
        <v>0.99999974371100331</v>
      </c>
      <c r="K100" s="12">
        <f t="shared" si="43"/>
        <v>0.99999974371100331</v>
      </c>
      <c r="L100" s="12">
        <f t="shared" si="44"/>
        <v>1</v>
      </c>
      <c r="M100" s="4">
        <f t="shared" si="45"/>
        <v>1</v>
      </c>
      <c r="N100" s="4">
        <f t="shared" si="46"/>
        <v>1</v>
      </c>
      <c r="O100" s="4">
        <f t="shared" si="47"/>
        <v>1</v>
      </c>
      <c r="AA100" s="12">
        <f t="shared" si="48"/>
        <v>0.99999999999999989</v>
      </c>
      <c r="AB100" s="12">
        <f t="shared" si="49"/>
        <v>1</v>
      </c>
      <c r="AC100" s="12">
        <f t="shared" si="50"/>
        <v>1</v>
      </c>
      <c r="AD100" s="12">
        <f t="shared" si="51"/>
        <v>0.99999978676284285</v>
      </c>
      <c r="AE100" s="12">
        <f t="shared" si="52"/>
        <v>0.99999978676284285</v>
      </c>
      <c r="AF100" s="12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5">
        <v>9.8000000000000007</v>
      </c>
      <c r="F101" s="4">
        <f t="shared" si="39"/>
        <v>1</v>
      </c>
      <c r="G101" s="4">
        <f t="shared" si="40"/>
        <v>0.99999912036194927</v>
      </c>
      <c r="H101" s="4">
        <f t="shared" si="41"/>
        <v>0.23147521650098185</v>
      </c>
      <c r="J101" s="12">
        <f t="shared" si="42"/>
        <v>0.99999912036194927</v>
      </c>
      <c r="K101" s="12">
        <f t="shared" si="43"/>
        <v>0.99999912036194927</v>
      </c>
      <c r="L101" s="12">
        <f t="shared" si="44"/>
        <v>1</v>
      </c>
      <c r="M101" s="4">
        <f t="shared" si="45"/>
        <v>1</v>
      </c>
      <c r="N101" s="4">
        <f t="shared" si="46"/>
        <v>1</v>
      </c>
      <c r="O101" s="4">
        <f t="shared" si="47"/>
        <v>1</v>
      </c>
      <c r="AA101" s="12">
        <f t="shared" si="48"/>
        <v>1</v>
      </c>
      <c r="AB101" s="12">
        <f t="shared" si="49"/>
        <v>0.99999999999999989</v>
      </c>
      <c r="AC101" s="12">
        <f t="shared" si="50"/>
        <v>1</v>
      </c>
      <c r="AD101" s="12">
        <f t="shared" si="51"/>
        <v>0.99999932397635738</v>
      </c>
      <c r="AE101" s="12">
        <f t="shared" si="52"/>
        <v>0.99999932397635738</v>
      </c>
      <c r="AF101" s="12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5">
        <v>9.9</v>
      </c>
      <c r="F102" s="4">
        <f t="shared" si="39"/>
        <v>1</v>
      </c>
      <c r="G102" s="4">
        <f t="shared" si="40"/>
        <v>0.99999744000655355</v>
      </c>
      <c r="H102" s="4">
        <f t="shared" si="41"/>
        <v>0.31002551887238816</v>
      </c>
      <c r="J102" s="12">
        <f t="shared" si="42"/>
        <v>0.99999744000655355</v>
      </c>
      <c r="K102" s="12">
        <f t="shared" si="43"/>
        <v>0.99999744000655355</v>
      </c>
      <c r="L102" s="12">
        <f t="shared" si="44"/>
        <v>1</v>
      </c>
      <c r="M102" s="4">
        <f t="shared" si="45"/>
        <v>1</v>
      </c>
      <c r="N102" s="4">
        <f t="shared" si="46"/>
        <v>1</v>
      </c>
      <c r="O102" s="4">
        <f t="shared" si="47"/>
        <v>1</v>
      </c>
      <c r="AA102" s="12">
        <f t="shared" si="48"/>
        <v>1</v>
      </c>
      <c r="AB102" s="12">
        <f t="shared" si="49"/>
        <v>0.99999999999999989</v>
      </c>
      <c r="AC102" s="12">
        <f t="shared" si="50"/>
        <v>1</v>
      </c>
      <c r="AD102" s="12">
        <f t="shared" si="51"/>
        <v>0.99999823366984997</v>
      </c>
      <c r="AE102" s="12">
        <f t="shared" si="52"/>
        <v>0.99999823366984997</v>
      </c>
      <c r="AF102" s="12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5">
        <v>10</v>
      </c>
      <c r="F103" s="4">
        <f t="shared" si="39"/>
        <v>1</v>
      </c>
      <c r="G103" s="4">
        <f t="shared" si="40"/>
        <v>0.99999343163478804</v>
      </c>
      <c r="H103" s="4">
        <f t="shared" si="41"/>
        <v>0.40131233988754833</v>
      </c>
      <c r="J103" s="12">
        <f t="shared" si="42"/>
        <v>0.99999343163478804</v>
      </c>
      <c r="K103" s="12">
        <f t="shared" si="43"/>
        <v>0.99999343163478804</v>
      </c>
      <c r="L103" s="12">
        <f t="shared" si="44"/>
        <v>1</v>
      </c>
      <c r="M103" s="4">
        <f t="shared" si="45"/>
        <v>1</v>
      </c>
      <c r="N103" s="4">
        <f t="shared" si="46"/>
        <v>1</v>
      </c>
      <c r="O103" s="4">
        <f t="shared" si="47"/>
        <v>1</v>
      </c>
      <c r="AA103" s="12">
        <f t="shared" si="48"/>
        <v>1</v>
      </c>
      <c r="AB103" s="12">
        <f t="shared" si="49"/>
        <v>0.99999999999999989</v>
      </c>
      <c r="AC103" s="12">
        <f t="shared" si="50"/>
        <v>1</v>
      </c>
      <c r="AD103" s="12">
        <f t="shared" si="51"/>
        <v>0.99999606760080062</v>
      </c>
      <c r="AE103" s="12">
        <f t="shared" si="52"/>
        <v>0.99999606760080062</v>
      </c>
      <c r="AF103" s="12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5">
        <v>10.1</v>
      </c>
      <c r="F104" s="4">
        <f t="shared" si="39"/>
        <v>1</v>
      </c>
      <c r="G104" s="4">
        <f t="shared" si="40"/>
        <v>0.99998474144376459</v>
      </c>
      <c r="H104" s="4">
        <f t="shared" si="41"/>
        <v>0.5</v>
      </c>
      <c r="J104" s="12">
        <f t="shared" si="42"/>
        <v>0.99998474144376459</v>
      </c>
      <c r="K104" s="12">
        <f t="shared" si="43"/>
        <v>0.99998474144376459</v>
      </c>
      <c r="L104" s="12">
        <f t="shared" si="44"/>
        <v>1</v>
      </c>
      <c r="M104" s="4">
        <f t="shared" si="45"/>
        <v>1</v>
      </c>
      <c r="N104" s="4">
        <f t="shared" si="46"/>
        <v>1</v>
      </c>
      <c r="O104" s="4">
        <f t="shared" si="47"/>
        <v>1</v>
      </c>
      <c r="AA104" s="12">
        <f t="shared" si="48"/>
        <v>1</v>
      </c>
      <c r="AB104" s="12">
        <f t="shared" si="49"/>
        <v>1</v>
      </c>
      <c r="AC104" s="12">
        <f t="shared" si="50"/>
        <v>1</v>
      </c>
      <c r="AD104" s="12">
        <f t="shared" si="51"/>
        <v>0.9999923707218823</v>
      </c>
      <c r="AE104" s="12">
        <f t="shared" si="52"/>
        <v>0.9999923707218823</v>
      </c>
      <c r="AF104" s="12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5">
        <v>10.199999999999999</v>
      </c>
      <c r="F105" s="4">
        <f t="shared" si="39"/>
        <v>1</v>
      </c>
      <c r="G105" s="4">
        <f t="shared" si="40"/>
        <v>0.99996729250032712</v>
      </c>
      <c r="H105" s="4">
        <f t="shared" si="41"/>
        <v>0.59868766011245167</v>
      </c>
      <c r="J105" s="12">
        <f t="shared" si="42"/>
        <v>0.99996729250032712</v>
      </c>
      <c r="K105" s="12">
        <f t="shared" si="43"/>
        <v>0.99996729250032712</v>
      </c>
      <c r="L105" s="12">
        <f t="shared" si="44"/>
        <v>1</v>
      </c>
      <c r="M105" s="4">
        <f t="shared" si="45"/>
        <v>1</v>
      </c>
      <c r="N105" s="4">
        <f t="shared" si="46"/>
        <v>1</v>
      </c>
      <c r="O105" s="4">
        <f t="shared" si="47"/>
        <v>1</v>
      </c>
      <c r="AA105" s="12">
        <f t="shared" si="48"/>
        <v>1</v>
      </c>
      <c r="AB105" s="12">
        <f t="shared" si="49"/>
        <v>1</v>
      </c>
      <c r="AC105" s="12">
        <f t="shared" si="50"/>
        <v>1</v>
      </c>
      <c r="AD105" s="12">
        <f t="shared" si="51"/>
        <v>0.99998687407677433</v>
      </c>
      <c r="AE105" s="12">
        <f t="shared" si="52"/>
        <v>0.99998687407677433</v>
      </c>
      <c r="AF105" s="12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5">
        <v>10.3</v>
      </c>
      <c r="F106" s="4">
        <f t="shared" si="39"/>
        <v>1</v>
      </c>
      <c r="G106" s="4">
        <f t="shared" si="40"/>
        <v>0.99993439430438968</v>
      </c>
      <c r="H106" s="4">
        <f t="shared" si="41"/>
        <v>0.68997448112761184</v>
      </c>
      <c r="J106" s="12">
        <f t="shared" si="42"/>
        <v>0.99993439430438968</v>
      </c>
      <c r="K106" s="12">
        <f t="shared" si="43"/>
        <v>0.99993439430438968</v>
      </c>
      <c r="L106" s="12">
        <f t="shared" si="44"/>
        <v>1</v>
      </c>
      <c r="M106" s="4">
        <f t="shared" si="45"/>
        <v>1</v>
      </c>
      <c r="N106" s="4">
        <f t="shared" si="46"/>
        <v>1</v>
      </c>
      <c r="O106" s="4">
        <f t="shared" si="47"/>
        <v>1</v>
      </c>
      <c r="AA106" s="12">
        <f t="shared" si="48"/>
        <v>1</v>
      </c>
      <c r="AB106" s="12">
        <f t="shared" si="49"/>
        <v>1</v>
      </c>
      <c r="AC106" s="12">
        <f t="shared" si="50"/>
        <v>1</v>
      </c>
      <c r="AD106" s="12">
        <f t="shared" si="51"/>
        <v>0.9999796605601774</v>
      </c>
      <c r="AE106" s="12">
        <f t="shared" si="52"/>
        <v>0.9999796605601774</v>
      </c>
      <c r="AF106" s="12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5">
        <v>10.4</v>
      </c>
      <c r="F107" s="4">
        <f t="shared" si="39"/>
        <v>1</v>
      </c>
      <c r="G107" s="4">
        <f t="shared" si="40"/>
        <v>0.99987554486097419</v>
      </c>
      <c r="H107" s="4">
        <f t="shared" si="41"/>
        <v>0.76852478349901809</v>
      </c>
      <c r="J107" s="12">
        <f t="shared" si="42"/>
        <v>0.99987554486097419</v>
      </c>
      <c r="K107" s="12">
        <f t="shared" si="43"/>
        <v>0.99987554486097419</v>
      </c>
      <c r="L107" s="12">
        <f t="shared" si="44"/>
        <v>1</v>
      </c>
      <c r="M107" s="4">
        <f t="shared" si="45"/>
        <v>1</v>
      </c>
      <c r="N107" s="4">
        <f t="shared" si="46"/>
        <v>1</v>
      </c>
      <c r="O107" s="4">
        <f t="shared" si="47"/>
        <v>1</v>
      </c>
      <c r="AA107" s="12">
        <f t="shared" si="48"/>
        <v>1</v>
      </c>
      <c r="AB107" s="12">
        <f t="shared" si="49"/>
        <v>1</v>
      </c>
      <c r="AC107" s="12">
        <f t="shared" si="50"/>
        <v>1</v>
      </c>
      <c r="AD107" s="12">
        <f t="shared" si="51"/>
        <v>0.99997119171974935</v>
      </c>
      <c r="AE107" s="12">
        <f t="shared" si="52"/>
        <v>0.99997119171974935</v>
      </c>
      <c r="AF107" s="12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5">
        <v>10.5</v>
      </c>
      <c r="F108" s="4">
        <f t="shared" si="39"/>
        <v>1</v>
      </c>
      <c r="G108" s="4">
        <f t="shared" si="40"/>
        <v>0.99977486315894881</v>
      </c>
      <c r="H108" s="4">
        <f t="shared" si="41"/>
        <v>0.83201838513392457</v>
      </c>
      <c r="J108" s="12">
        <f t="shared" si="42"/>
        <v>0.99977486315894881</v>
      </c>
      <c r="K108" s="12">
        <f t="shared" si="43"/>
        <v>0.99977486315894881</v>
      </c>
      <c r="L108" s="12">
        <f t="shared" si="44"/>
        <v>1</v>
      </c>
      <c r="M108" s="4">
        <f t="shared" si="45"/>
        <v>1</v>
      </c>
      <c r="N108" s="4">
        <f t="shared" si="46"/>
        <v>1</v>
      </c>
      <c r="O108" s="4">
        <f t="shared" si="47"/>
        <v>1</v>
      </c>
      <c r="AA108" s="12">
        <f t="shared" si="48"/>
        <v>0.99999999999999989</v>
      </c>
      <c r="AB108" s="12">
        <f t="shared" si="49"/>
        <v>0.99999999999999978</v>
      </c>
      <c r="AC108" s="12">
        <f t="shared" si="50"/>
        <v>1</v>
      </c>
      <c r="AD108" s="12">
        <f t="shared" si="51"/>
        <v>0.99996218114987434</v>
      </c>
      <c r="AE108" s="12">
        <f t="shared" si="52"/>
        <v>0.99996218114987434</v>
      </c>
      <c r="AF108" s="12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5">
        <v>10.6</v>
      </c>
      <c r="F109" s="4">
        <f t="shared" si="39"/>
        <v>1</v>
      </c>
      <c r="G109" s="4">
        <f t="shared" si="40"/>
        <v>0.99960908679851979</v>
      </c>
      <c r="H109" s="4">
        <f t="shared" si="41"/>
        <v>0.88079707797788231</v>
      </c>
      <c r="J109" s="12">
        <f t="shared" si="42"/>
        <v>0.99960908679851979</v>
      </c>
      <c r="K109" s="12">
        <f t="shared" si="43"/>
        <v>0.99960908679851979</v>
      </c>
      <c r="L109" s="12">
        <f t="shared" si="44"/>
        <v>1</v>
      </c>
      <c r="M109" s="4">
        <f t="shared" si="45"/>
        <v>1</v>
      </c>
      <c r="N109" s="4">
        <f t="shared" si="46"/>
        <v>1</v>
      </c>
      <c r="O109" s="4">
        <f t="shared" si="47"/>
        <v>1</v>
      </c>
      <c r="AA109" s="12">
        <f t="shared" si="48"/>
        <v>1</v>
      </c>
      <c r="AB109" s="12">
        <f t="shared" si="49"/>
        <v>0.99999999999999989</v>
      </c>
      <c r="AC109" s="12">
        <f t="shared" si="50"/>
        <v>1</v>
      </c>
      <c r="AD109" s="12">
        <f t="shared" si="51"/>
        <v>0.99995340200412652</v>
      </c>
      <c r="AE109" s="12">
        <f t="shared" si="52"/>
        <v>0.99995340200412652</v>
      </c>
      <c r="AF109" s="12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5">
        <v>10.7</v>
      </c>
      <c r="F110" s="4">
        <f t="shared" si="39"/>
        <v>1</v>
      </c>
      <c r="G110" s="4">
        <f t="shared" si="40"/>
        <v>0.99934506921543886</v>
      </c>
      <c r="H110" s="4">
        <f t="shared" si="41"/>
        <v>0.91682730350607744</v>
      </c>
      <c r="J110" s="12">
        <f t="shared" si="42"/>
        <v>0.99934506921543886</v>
      </c>
      <c r="K110" s="12">
        <f t="shared" si="43"/>
        <v>0.99934506921543886</v>
      </c>
      <c r="L110" s="12">
        <f t="shared" si="44"/>
        <v>1</v>
      </c>
      <c r="M110" s="4">
        <f t="shared" si="45"/>
        <v>1</v>
      </c>
      <c r="N110" s="4">
        <f t="shared" si="46"/>
        <v>1</v>
      </c>
      <c r="O110" s="4">
        <f t="shared" si="47"/>
        <v>1</v>
      </c>
      <c r="AA110" s="12">
        <f t="shared" si="48"/>
        <v>1</v>
      </c>
      <c r="AB110" s="12">
        <f t="shared" si="49"/>
        <v>1</v>
      </c>
      <c r="AC110" s="12">
        <f t="shared" si="50"/>
        <v>1</v>
      </c>
      <c r="AD110" s="12">
        <f t="shared" si="51"/>
        <v>0.99994552764063116</v>
      </c>
      <c r="AE110" s="12">
        <f t="shared" si="52"/>
        <v>0.99994552764063116</v>
      </c>
      <c r="AF110" s="12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5">
        <v>10.8</v>
      </c>
      <c r="F111" s="4">
        <f t="shared" si="39"/>
        <v>1</v>
      </c>
      <c r="G111" s="4">
        <f t="shared" si="40"/>
        <v>0.99893671566354703</v>
      </c>
      <c r="H111" s="4">
        <f t="shared" si="41"/>
        <v>0.94267582410113104</v>
      </c>
      <c r="J111" s="12">
        <f t="shared" si="42"/>
        <v>0.99893671566354703</v>
      </c>
      <c r="K111" s="12">
        <f t="shared" si="43"/>
        <v>0.99893671566354703</v>
      </c>
      <c r="L111" s="12">
        <f t="shared" si="44"/>
        <v>1</v>
      </c>
      <c r="M111" s="4">
        <f t="shared" si="45"/>
        <v>1</v>
      </c>
      <c r="N111" s="4">
        <f t="shared" si="46"/>
        <v>1</v>
      </c>
      <c r="O111" s="4">
        <f t="shared" si="47"/>
        <v>1</v>
      </c>
      <c r="AA111" s="12">
        <f t="shared" si="48"/>
        <v>1</v>
      </c>
      <c r="AB111" s="12">
        <f t="shared" si="49"/>
        <v>1</v>
      </c>
      <c r="AC111" s="12">
        <f t="shared" si="50"/>
        <v>1</v>
      </c>
      <c r="AD111" s="12">
        <f t="shared" si="51"/>
        <v>0.99993904810166656</v>
      </c>
      <c r="AE111" s="12">
        <f t="shared" si="52"/>
        <v>0.99993904810166656</v>
      </c>
      <c r="AF111" s="12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5">
        <v>10.9</v>
      </c>
      <c r="F112" s="4">
        <f t="shared" si="39"/>
        <v>1</v>
      </c>
      <c r="G112" s="4">
        <f t="shared" si="40"/>
        <v>0.99832131019888715</v>
      </c>
      <c r="H112" s="4">
        <f t="shared" si="41"/>
        <v>0.96083427720323566</v>
      </c>
      <c r="J112" s="12">
        <f t="shared" si="42"/>
        <v>0.99832131019888715</v>
      </c>
      <c r="K112" s="12">
        <f t="shared" si="43"/>
        <v>0.99832131019888715</v>
      </c>
      <c r="L112" s="12">
        <f t="shared" si="44"/>
        <v>1</v>
      </c>
      <c r="M112" s="4">
        <f t="shared" si="45"/>
        <v>1</v>
      </c>
      <c r="N112" s="4">
        <f t="shared" si="46"/>
        <v>1</v>
      </c>
      <c r="O112" s="4">
        <f t="shared" si="47"/>
        <v>1</v>
      </c>
      <c r="AA112" s="12">
        <f t="shared" si="48"/>
        <v>0.99999999999999989</v>
      </c>
      <c r="AB112" s="12">
        <f t="shared" si="49"/>
        <v>1</v>
      </c>
      <c r="AC112" s="12">
        <f t="shared" si="50"/>
        <v>1</v>
      </c>
      <c r="AD112" s="12">
        <f t="shared" si="51"/>
        <v>0.99993425290058802</v>
      </c>
      <c r="AE112" s="12">
        <f t="shared" si="52"/>
        <v>0.99993425290058802</v>
      </c>
      <c r="AF112" s="12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5">
        <v>11</v>
      </c>
      <c r="F113" s="4">
        <f t="shared" si="39"/>
        <v>1</v>
      </c>
      <c r="G113" s="4">
        <f t="shared" si="40"/>
        <v>0.99741521238135811</v>
      </c>
      <c r="H113" s="4">
        <f t="shared" si="41"/>
        <v>0.97340300642313426</v>
      </c>
      <c r="J113" s="12">
        <f t="shared" si="42"/>
        <v>0.99741521238135811</v>
      </c>
      <c r="K113" s="12">
        <f t="shared" si="43"/>
        <v>0.99741521238135811</v>
      </c>
      <c r="L113" s="12">
        <f t="shared" si="44"/>
        <v>1</v>
      </c>
      <c r="M113" s="4">
        <f t="shared" si="45"/>
        <v>1</v>
      </c>
      <c r="N113" s="4">
        <f t="shared" si="46"/>
        <v>1</v>
      </c>
      <c r="O113" s="4">
        <f t="shared" si="47"/>
        <v>1</v>
      </c>
      <c r="AA113" s="12">
        <f t="shared" si="48"/>
        <v>1</v>
      </c>
      <c r="AB113" s="12">
        <f t="shared" si="49"/>
        <v>0.99999999999999989</v>
      </c>
      <c r="AC113" s="12">
        <f t="shared" si="50"/>
        <v>1</v>
      </c>
      <c r="AD113" s="12">
        <f t="shared" si="51"/>
        <v>0.99993125242030934</v>
      </c>
      <c r="AE113" s="12">
        <f t="shared" si="52"/>
        <v>0.99993125242030934</v>
      </c>
      <c r="AF113" s="12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5">
        <v>11.1</v>
      </c>
      <c r="F114" s="4">
        <f t="shared" si="39"/>
        <v>1</v>
      </c>
      <c r="G114" s="4">
        <f t="shared" si="40"/>
        <v>0.99610894941634243</v>
      </c>
      <c r="H114" s="4">
        <f t="shared" si="41"/>
        <v>0.98201379003790845</v>
      </c>
      <c r="J114" s="12">
        <f t="shared" si="42"/>
        <v>0.99610894941634243</v>
      </c>
      <c r="K114" s="12">
        <f t="shared" si="43"/>
        <v>0.99610894941634243</v>
      </c>
      <c r="L114" s="12">
        <f t="shared" si="44"/>
        <v>1</v>
      </c>
      <c r="M114" s="4">
        <f t="shared" si="45"/>
        <v>1</v>
      </c>
      <c r="N114" s="4">
        <f t="shared" si="46"/>
        <v>1</v>
      </c>
      <c r="O114" s="4">
        <f t="shared" si="47"/>
        <v>1</v>
      </c>
      <c r="AA114" s="12">
        <f t="shared" si="48"/>
        <v>1</v>
      </c>
      <c r="AB114" s="12">
        <f t="shared" si="49"/>
        <v>1</v>
      </c>
      <c r="AC114" s="12">
        <f t="shared" si="50"/>
        <v>1</v>
      </c>
      <c r="AD114" s="12">
        <f t="shared" si="51"/>
        <v>0.9999300147472292</v>
      </c>
      <c r="AE114" s="12">
        <f t="shared" si="52"/>
        <v>0.9999300147472292</v>
      </c>
      <c r="AF114" s="12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5">
        <v>11.2</v>
      </c>
      <c r="F115" s="4">
        <f t="shared" si="39"/>
        <v>1</v>
      </c>
      <c r="G115" s="4">
        <f t="shared" si="40"/>
        <v>0.9942618065677149</v>
      </c>
      <c r="H115" s="4">
        <f t="shared" si="41"/>
        <v>0.98787156501572571</v>
      </c>
      <c r="J115" s="12">
        <f t="shared" si="42"/>
        <v>0.9942618065677149</v>
      </c>
      <c r="K115" s="12">
        <f t="shared" si="43"/>
        <v>0.9942618065677149</v>
      </c>
      <c r="L115" s="12">
        <f t="shared" si="44"/>
        <v>1</v>
      </c>
      <c r="M115" s="4">
        <f t="shared" si="45"/>
        <v>1</v>
      </c>
      <c r="N115" s="4">
        <f t="shared" si="46"/>
        <v>1</v>
      </c>
      <c r="O115" s="4">
        <f t="shared" si="47"/>
        <v>1</v>
      </c>
      <c r="AA115" s="12">
        <f t="shared" si="48"/>
        <v>1</v>
      </c>
      <c r="AB115" s="12">
        <f t="shared" si="49"/>
        <v>1</v>
      </c>
      <c r="AC115" s="12">
        <f t="shared" si="50"/>
        <v>1</v>
      </c>
      <c r="AD115" s="12">
        <f t="shared" si="51"/>
        <v>0.99993040469402938</v>
      </c>
      <c r="AE115" s="12">
        <f t="shared" si="52"/>
        <v>0.99993040469402938</v>
      </c>
      <c r="AF115" s="12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5">
        <v>11.3</v>
      </c>
      <c r="F116" s="4">
        <f t="shared" si="39"/>
        <v>1</v>
      </c>
      <c r="G116" s="4">
        <f t="shared" si="40"/>
        <v>0.99169613771977994</v>
      </c>
      <c r="H116" s="4">
        <f t="shared" si="41"/>
        <v>0.99183742884684012</v>
      </c>
      <c r="J116" s="12">
        <f t="shared" si="42"/>
        <v>0.99183742884684012</v>
      </c>
      <c r="K116" s="12">
        <f t="shared" si="43"/>
        <v>0.99183742884684012</v>
      </c>
      <c r="L116" s="12">
        <f t="shared" si="44"/>
        <v>1</v>
      </c>
      <c r="M116" s="4">
        <f t="shared" si="45"/>
        <v>1</v>
      </c>
      <c r="N116" s="4">
        <f t="shared" si="46"/>
        <v>1</v>
      </c>
      <c r="O116" s="4">
        <f t="shared" si="47"/>
        <v>1</v>
      </c>
      <c r="AA116" s="12">
        <f t="shared" si="48"/>
        <v>1</v>
      </c>
      <c r="AB116" s="12">
        <f t="shared" si="49"/>
        <v>1</v>
      </c>
      <c r="AC116" s="12">
        <f t="shared" si="50"/>
        <v>1</v>
      </c>
      <c r="AD116" s="12">
        <f t="shared" si="51"/>
        <v>0.99993221913329167</v>
      </c>
      <c r="AE116" s="12">
        <f t="shared" si="52"/>
        <v>0.99993221913329167</v>
      </c>
      <c r="AF116" s="12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5">
        <v>11.4</v>
      </c>
      <c r="F117" s="4">
        <f t="shared" si="39"/>
        <v>1</v>
      </c>
      <c r="G117" s="4">
        <f t="shared" si="40"/>
        <v>0.98819179185987194</v>
      </c>
      <c r="H117" s="4">
        <f t="shared" si="41"/>
        <v>0.99451370110054971</v>
      </c>
      <c r="J117" s="12">
        <f t="shared" si="42"/>
        <v>0.99451370110054971</v>
      </c>
      <c r="K117" s="12">
        <f t="shared" si="43"/>
        <v>0.99451370110054971</v>
      </c>
      <c r="L117" s="12">
        <f t="shared" si="44"/>
        <v>1</v>
      </c>
      <c r="M117" s="4">
        <f t="shared" si="45"/>
        <v>1</v>
      </c>
      <c r="N117" s="4">
        <f t="shared" si="46"/>
        <v>1</v>
      </c>
      <c r="O117" s="4">
        <f t="shared" si="47"/>
        <v>1</v>
      </c>
      <c r="AA117" s="12">
        <f t="shared" si="48"/>
        <v>0.99999999999999989</v>
      </c>
      <c r="AB117" s="12">
        <f t="shared" si="49"/>
        <v>0.99999999999999989</v>
      </c>
      <c r="AC117" s="12">
        <f t="shared" si="50"/>
        <v>1</v>
      </c>
      <c r="AD117" s="12">
        <f t="shared" si="51"/>
        <v>0.99993521664067619</v>
      </c>
      <c r="AE117" s="12">
        <f t="shared" si="52"/>
        <v>0.99993521664067619</v>
      </c>
      <c r="AF117" s="12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5">
        <v>11.5</v>
      </c>
      <c r="F118" s="4">
        <f t="shared" si="39"/>
        <v>1</v>
      </c>
      <c r="G118" s="4">
        <f t="shared" si="40"/>
        <v>0.98348129088135039</v>
      </c>
      <c r="H118" s="4">
        <f t="shared" si="41"/>
        <v>0.99631576010056411</v>
      </c>
      <c r="J118" s="12">
        <f t="shared" si="42"/>
        <v>0.99631576010056411</v>
      </c>
      <c r="K118" s="12">
        <f t="shared" si="43"/>
        <v>0.99631576010056411</v>
      </c>
      <c r="L118" s="12">
        <f t="shared" si="44"/>
        <v>1</v>
      </c>
      <c r="M118" s="4">
        <f t="shared" si="45"/>
        <v>1</v>
      </c>
      <c r="N118" s="4">
        <f t="shared" si="46"/>
        <v>1</v>
      </c>
      <c r="O118" s="4">
        <f t="shared" si="47"/>
        <v>1</v>
      </c>
      <c r="AA118" s="12">
        <f t="shared" si="48"/>
        <v>0.99999999999999989</v>
      </c>
      <c r="AB118" s="12">
        <f t="shared" si="49"/>
        <v>1</v>
      </c>
      <c r="AC118" s="12">
        <f t="shared" si="50"/>
        <v>1</v>
      </c>
      <c r="AD118" s="12">
        <f t="shared" si="51"/>
        <v>0.99993914111277793</v>
      </c>
      <c r="AE118" s="12">
        <f t="shared" si="52"/>
        <v>0.99993914111277793</v>
      </c>
      <c r="AF118" s="12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5">
        <v>11.6</v>
      </c>
      <c r="F119" s="4">
        <f t="shared" si="39"/>
        <v>1</v>
      </c>
      <c r="G119" s="4">
        <f t="shared" si="40"/>
        <v>0.97724670213336673</v>
      </c>
      <c r="H119" s="4">
        <f t="shared" si="41"/>
        <v>0.99752737684336534</v>
      </c>
      <c r="J119" s="12">
        <f t="shared" si="42"/>
        <v>0.99752737684336534</v>
      </c>
      <c r="K119" s="12">
        <f t="shared" si="43"/>
        <v>0.99752737684336534</v>
      </c>
      <c r="L119" s="12">
        <f t="shared" si="44"/>
        <v>1</v>
      </c>
      <c r="M119" s="4">
        <f t="shared" si="45"/>
        <v>1</v>
      </c>
      <c r="N119" s="4">
        <f t="shared" si="46"/>
        <v>1</v>
      </c>
      <c r="O119" s="4">
        <f t="shared" si="47"/>
        <v>1</v>
      </c>
      <c r="AA119" s="12">
        <f t="shared" si="48"/>
        <v>1</v>
      </c>
      <c r="AB119" s="12">
        <f t="shared" si="49"/>
        <v>0.99999999999999978</v>
      </c>
      <c r="AC119" s="12">
        <f t="shared" si="50"/>
        <v>1</v>
      </c>
      <c r="AD119" s="12">
        <f t="shared" si="51"/>
        <v>0.99994373966880512</v>
      </c>
      <c r="AE119" s="12">
        <f t="shared" si="52"/>
        <v>0.99994373966880512</v>
      </c>
      <c r="AF119" s="12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5">
        <v>11.7</v>
      </c>
      <c r="F120" s="4">
        <f t="shared" si="39"/>
        <v>1</v>
      </c>
      <c r="G120" s="4">
        <f t="shared" si="40"/>
        <v>0.96911950952197168</v>
      </c>
      <c r="H120" s="4">
        <f t="shared" si="41"/>
        <v>0.99834119891982553</v>
      </c>
      <c r="J120" s="12">
        <f t="shared" si="42"/>
        <v>0.99834119891982553</v>
      </c>
      <c r="K120" s="12">
        <f t="shared" si="43"/>
        <v>0.99834119891982553</v>
      </c>
      <c r="L120" s="12">
        <f t="shared" si="44"/>
        <v>1</v>
      </c>
      <c r="M120" s="4">
        <f t="shared" si="45"/>
        <v>1</v>
      </c>
      <c r="N120" s="4">
        <f t="shared" si="46"/>
        <v>1</v>
      </c>
      <c r="O120" s="4">
        <f t="shared" si="47"/>
        <v>1</v>
      </c>
      <c r="AA120" s="12">
        <f t="shared" si="48"/>
        <v>1</v>
      </c>
      <c r="AB120" s="12">
        <f t="shared" si="49"/>
        <v>0.99999999999999989</v>
      </c>
      <c r="AC120" s="12">
        <f t="shared" si="50"/>
        <v>1</v>
      </c>
      <c r="AD120" s="12">
        <f t="shared" si="51"/>
        <v>0.9999487754090387</v>
      </c>
      <c r="AE120" s="12">
        <f t="shared" si="52"/>
        <v>0.9999487754090387</v>
      </c>
      <c r="AF120" s="12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5">
        <v>11.8</v>
      </c>
      <c r="F121" s="4">
        <f t="shared" si="39"/>
        <v>1</v>
      </c>
      <c r="G121" s="4">
        <f t="shared" si="40"/>
        <v>0.95868514976803532</v>
      </c>
      <c r="H121" s="4">
        <f t="shared" si="41"/>
        <v>0.99888746396713979</v>
      </c>
      <c r="J121" s="12">
        <f t="shared" si="42"/>
        <v>0.99888746396713979</v>
      </c>
      <c r="K121" s="12">
        <f t="shared" si="43"/>
        <v>0.99888746396713979</v>
      </c>
      <c r="L121" s="12">
        <f t="shared" si="44"/>
        <v>1</v>
      </c>
      <c r="M121" s="4">
        <f t="shared" si="45"/>
        <v>1</v>
      </c>
      <c r="N121" s="4">
        <f t="shared" si="46"/>
        <v>1</v>
      </c>
      <c r="O121" s="4">
        <f t="shared" si="47"/>
        <v>1</v>
      </c>
      <c r="AA121" s="12">
        <f t="shared" si="48"/>
        <v>1</v>
      </c>
      <c r="AB121" s="12">
        <f t="shared" si="49"/>
        <v>0.99999999999999989</v>
      </c>
      <c r="AC121" s="12">
        <f t="shared" si="50"/>
        <v>1</v>
      </c>
      <c r="AD121" s="12">
        <f t="shared" si="51"/>
        <v>0.99995403574042463</v>
      </c>
      <c r="AE121" s="12">
        <f t="shared" si="52"/>
        <v>0.99995403574042463</v>
      </c>
      <c r="AF121" s="12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5">
        <v>11.9</v>
      </c>
      <c r="F122" s="4">
        <f t="shared" si="39"/>
        <v>1</v>
      </c>
      <c r="G122" s="4">
        <f t="shared" si="40"/>
        <v>0.94549414412456556</v>
      </c>
      <c r="H122" s="4">
        <f t="shared" si="41"/>
        <v>0.99925397116616332</v>
      </c>
      <c r="J122" s="12">
        <f t="shared" si="42"/>
        <v>0.99925397116616332</v>
      </c>
      <c r="K122" s="12">
        <f t="shared" si="43"/>
        <v>0.99925397116616332</v>
      </c>
      <c r="L122" s="12">
        <f t="shared" si="44"/>
        <v>1</v>
      </c>
      <c r="M122" s="4">
        <f t="shared" si="45"/>
        <v>1</v>
      </c>
      <c r="N122" s="4">
        <f t="shared" si="46"/>
        <v>1</v>
      </c>
      <c r="O122" s="4">
        <f t="shared" si="47"/>
        <v>1</v>
      </c>
      <c r="AA122" s="12">
        <f t="shared" si="48"/>
        <v>1</v>
      </c>
      <c r="AB122" s="12">
        <f t="shared" si="49"/>
        <v>1</v>
      </c>
      <c r="AC122" s="12">
        <f t="shared" si="50"/>
        <v>1</v>
      </c>
      <c r="AD122" s="12">
        <f t="shared" si="51"/>
        <v>0.99995933705990403</v>
      </c>
      <c r="AE122" s="12">
        <f t="shared" si="52"/>
        <v>0.99995933705990403</v>
      </c>
      <c r="AF122" s="12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5">
        <v>12</v>
      </c>
      <c r="F123" s="4">
        <f t="shared" si="39"/>
        <v>1</v>
      </c>
      <c r="G123" s="4">
        <f t="shared" si="40"/>
        <v>0.92908175431182782</v>
      </c>
      <c r="H123" s="4">
        <f t="shared" si="41"/>
        <v>0.99949979889292051</v>
      </c>
      <c r="J123" s="12">
        <f t="shared" si="42"/>
        <v>0.99949979889292051</v>
      </c>
      <c r="K123" s="12">
        <f t="shared" si="43"/>
        <v>0.99949979889292051</v>
      </c>
      <c r="L123" s="12">
        <f t="shared" si="44"/>
        <v>1</v>
      </c>
      <c r="M123" s="4">
        <f t="shared" si="45"/>
        <v>1</v>
      </c>
      <c r="N123" s="4">
        <f t="shared" si="46"/>
        <v>1</v>
      </c>
      <c r="O123" s="4">
        <f t="shared" si="47"/>
        <v>1</v>
      </c>
      <c r="AA123" s="12">
        <f t="shared" si="48"/>
        <v>0.99999999999999989</v>
      </c>
      <c r="AB123" s="12">
        <f t="shared" si="49"/>
        <v>0.99999999999999978</v>
      </c>
      <c r="AC123" s="12">
        <f t="shared" si="50"/>
        <v>1</v>
      </c>
      <c r="AD123" s="12">
        <f t="shared" si="51"/>
        <v>0.99996452661499469</v>
      </c>
      <c r="AE123" s="12">
        <f t="shared" si="52"/>
        <v>0.99996452661499469</v>
      </c>
      <c r="AF123" s="12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5">
        <v>12.1</v>
      </c>
      <c r="F124" s="4">
        <f t="shared" si="39"/>
        <v>1</v>
      </c>
      <c r="G124" s="4">
        <f t="shared" si="40"/>
        <v>0.9089976004549426</v>
      </c>
      <c r="H124" s="4">
        <f t="shared" si="41"/>
        <v>0.99966464986953363</v>
      </c>
      <c r="J124" s="12">
        <f t="shared" si="42"/>
        <v>0.99966464986953363</v>
      </c>
      <c r="K124" s="12">
        <f t="shared" si="43"/>
        <v>0.99966464986953363</v>
      </c>
      <c r="L124" s="12">
        <f t="shared" si="44"/>
        <v>1</v>
      </c>
      <c r="M124" s="4">
        <f t="shared" si="45"/>
        <v>1</v>
      </c>
      <c r="N124" s="4">
        <f t="shared" si="46"/>
        <v>1</v>
      </c>
      <c r="O124" s="4">
        <f t="shared" si="47"/>
        <v>1</v>
      </c>
      <c r="AA124" s="12">
        <f t="shared" si="48"/>
        <v>1</v>
      </c>
      <c r="AB124" s="12">
        <f t="shared" si="49"/>
        <v>0.99999999999999989</v>
      </c>
      <c r="AC124" s="12">
        <f t="shared" si="50"/>
        <v>1</v>
      </c>
      <c r="AD124" s="12">
        <f t="shared" si="51"/>
        <v>0.99996948233343996</v>
      </c>
      <c r="AE124" s="12">
        <f t="shared" si="52"/>
        <v>0.99996948233343996</v>
      </c>
      <c r="AF124" s="12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5">
        <v>12.2</v>
      </c>
      <c r="F125" s="4">
        <f t="shared" si="39"/>
        <v>0.98000000000000009</v>
      </c>
      <c r="G125" s="4">
        <f t="shared" si="40"/>
        <v>0.88484546418411936</v>
      </c>
      <c r="H125" s="4">
        <f t="shared" si="41"/>
        <v>0.99977518322976666</v>
      </c>
      <c r="J125" s="12">
        <f t="shared" si="42"/>
        <v>0.98000000000000009</v>
      </c>
      <c r="K125" s="12">
        <f t="shared" si="43"/>
        <v>0.98000000000000009</v>
      </c>
      <c r="L125" s="12">
        <f t="shared" si="44"/>
        <v>1</v>
      </c>
      <c r="M125" s="4">
        <f t="shared" si="45"/>
        <v>0.98000000000000009</v>
      </c>
      <c r="N125" s="4">
        <f t="shared" si="46"/>
        <v>0.98000000000000009</v>
      </c>
      <c r="O125" s="4">
        <f t="shared" si="47"/>
        <v>1</v>
      </c>
      <c r="AA125" s="12">
        <f t="shared" si="48"/>
        <v>0.99769293072169418</v>
      </c>
      <c r="AB125" s="12">
        <f t="shared" si="49"/>
        <v>0.99769242330374608</v>
      </c>
      <c r="AC125" s="12">
        <f t="shared" si="50"/>
        <v>0</v>
      </c>
      <c r="AD125" s="12">
        <f t="shared" si="51"/>
        <v>0.97997462910259658</v>
      </c>
      <c r="AE125" s="12">
        <f t="shared" si="52"/>
        <v>0.99731370120985674</v>
      </c>
      <c r="AF125" s="12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5">
        <v>12.3</v>
      </c>
      <c r="F126" s="4">
        <f t="shared" si="39"/>
        <v>0.96000000000000019</v>
      </c>
      <c r="G126" s="4">
        <f t="shared" si="40"/>
        <v>0.85633142684271579</v>
      </c>
      <c r="H126" s="4">
        <f t="shared" si="41"/>
        <v>0.99984928964194031</v>
      </c>
      <c r="J126" s="12">
        <f t="shared" si="42"/>
        <v>0.96000000000000019</v>
      </c>
      <c r="K126" s="12">
        <f t="shared" si="43"/>
        <v>0.96000000000000019</v>
      </c>
      <c r="L126" s="12">
        <f t="shared" si="44"/>
        <v>1</v>
      </c>
      <c r="M126" s="4">
        <f t="shared" si="45"/>
        <v>0.96000000000000019</v>
      </c>
      <c r="N126" s="4">
        <f t="shared" si="46"/>
        <v>0.96000000000000019</v>
      </c>
      <c r="O126" s="4">
        <f t="shared" si="47"/>
        <v>1</v>
      </c>
      <c r="AA126" s="12">
        <f t="shared" si="48"/>
        <v>0.99424809475307041</v>
      </c>
      <c r="AB126" s="12">
        <f t="shared" si="49"/>
        <v>0.99424726330313351</v>
      </c>
      <c r="AC126" s="12">
        <f t="shared" si="50"/>
        <v>0</v>
      </c>
      <c r="AD126" s="12">
        <f t="shared" si="51"/>
        <v>0.95997921375158191</v>
      </c>
      <c r="AE126" s="12">
        <f t="shared" si="52"/>
        <v>0.99285738471452922</v>
      </c>
      <c r="AF126" s="12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5">
        <v>12.4</v>
      </c>
      <c r="F127" s="4">
        <f t="shared" si="39"/>
        <v>0.93999999999999984</v>
      </c>
      <c r="G127" s="4">
        <f t="shared" si="40"/>
        <v>0.82331569151594852</v>
      </c>
      <c r="H127" s="4">
        <f t="shared" si="41"/>
        <v>0.99989897080609225</v>
      </c>
      <c r="J127" s="12">
        <f t="shared" si="42"/>
        <v>0.93999999999999984</v>
      </c>
      <c r="K127" s="12">
        <f t="shared" si="43"/>
        <v>0.93999999999999984</v>
      </c>
      <c r="L127" s="12">
        <f t="shared" si="44"/>
        <v>1</v>
      </c>
      <c r="M127" s="4">
        <f t="shared" si="45"/>
        <v>0.93999999999999984</v>
      </c>
      <c r="N127" s="4">
        <f t="shared" si="46"/>
        <v>0.93999999999999984</v>
      </c>
      <c r="O127" s="4">
        <f t="shared" si="47"/>
        <v>1</v>
      </c>
      <c r="AA127" s="12">
        <f t="shared" si="48"/>
        <v>0.98939395075571823</v>
      </c>
      <c r="AB127" s="12">
        <f t="shared" si="49"/>
        <v>0.98939294400030631</v>
      </c>
      <c r="AC127" s="12">
        <f t="shared" si="50"/>
        <v>0</v>
      </c>
      <c r="AD127" s="12">
        <f t="shared" si="51"/>
        <v>0.93998322074313334</v>
      </c>
      <c r="AE127" s="12">
        <f t="shared" si="52"/>
        <v>0.98641353445350843</v>
      </c>
      <c r="AF127" s="12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5">
        <v>12.5</v>
      </c>
      <c r="F128" s="4">
        <f t="shared" si="39"/>
        <v>0.91999999999999993</v>
      </c>
      <c r="G128" s="4">
        <f t="shared" si="40"/>
        <v>0.7858604683671826</v>
      </c>
      <c r="H128" s="4">
        <f t="shared" si="41"/>
        <v>0.99993227585038036</v>
      </c>
      <c r="J128" s="12">
        <f t="shared" si="42"/>
        <v>0.91999999999999993</v>
      </c>
      <c r="K128" s="12">
        <f t="shared" si="43"/>
        <v>0.91999999999999993</v>
      </c>
      <c r="L128" s="12">
        <f t="shared" si="44"/>
        <v>1</v>
      </c>
      <c r="M128" s="4">
        <f t="shared" si="45"/>
        <v>0.91999999999999993</v>
      </c>
      <c r="N128" s="4">
        <f t="shared" si="46"/>
        <v>0.91999999999999993</v>
      </c>
      <c r="O128" s="4">
        <f t="shared" si="47"/>
        <v>1</v>
      </c>
      <c r="AA128" s="12">
        <f t="shared" si="48"/>
        <v>0.98286457973081931</v>
      </c>
      <c r="AB128" s="12">
        <f t="shared" si="49"/>
        <v>0.98286351235287817</v>
      </c>
      <c r="AC128" s="12">
        <f t="shared" si="50"/>
        <v>0</v>
      </c>
      <c r="AD128" s="12">
        <f t="shared" si="51"/>
        <v>0.91998665777573452</v>
      </c>
      <c r="AE128" s="12">
        <f t="shared" si="52"/>
        <v>0.97782207112808861</v>
      </c>
      <c r="AF128" s="12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5">
        <v>12.6</v>
      </c>
      <c r="F129" s="4">
        <f t="shared" si="39"/>
        <v>0.9</v>
      </c>
      <c r="G129" s="4">
        <f t="shared" si="40"/>
        <v>0.74426418895877866</v>
      </c>
      <c r="H129" s="4">
        <f t="shared" si="41"/>
        <v>0.99995460213129761</v>
      </c>
      <c r="J129" s="12">
        <f t="shared" si="42"/>
        <v>0.9</v>
      </c>
      <c r="K129" s="12">
        <f t="shared" si="43"/>
        <v>0.9</v>
      </c>
      <c r="L129" s="12">
        <f t="shared" si="44"/>
        <v>1</v>
      </c>
      <c r="M129" s="4">
        <f t="shared" si="45"/>
        <v>0.9</v>
      </c>
      <c r="N129" s="4">
        <f t="shared" si="46"/>
        <v>0.9</v>
      </c>
      <c r="O129" s="4">
        <f t="shared" si="47"/>
        <v>1</v>
      </c>
      <c r="AA129" s="12">
        <f t="shared" si="48"/>
        <v>0.97442304009508474</v>
      </c>
      <c r="AB129" s="12">
        <f t="shared" si="49"/>
        <v>0.9744219952076153</v>
      </c>
      <c r="AC129" s="12">
        <f t="shared" si="50"/>
        <v>0</v>
      </c>
      <c r="AD129" s="12">
        <f t="shared" si="51"/>
        <v>0.89998955112530499</v>
      </c>
      <c r="AE129" s="12">
        <f t="shared" si="52"/>
        <v>0.96697028721088141</v>
      </c>
      <c r="AF129" s="12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5">
        <v>12.7</v>
      </c>
      <c r="F130" s="4">
        <f t="shared" si="39"/>
        <v>0.88000000000000012</v>
      </c>
      <c r="G130" s="4">
        <f t="shared" si="40"/>
        <v>0.69907229820388561</v>
      </c>
      <c r="H130" s="4">
        <f t="shared" si="41"/>
        <v>0.99996956844309937</v>
      </c>
      <c r="J130" s="12">
        <f t="shared" si="42"/>
        <v>0.88000000000000012</v>
      </c>
      <c r="K130" s="12">
        <f t="shared" si="43"/>
        <v>0.88000000000000012</v>
      </c>
      <c r="L130" s="12">
        <f t="shared" si="44"/>
        <v>1</v>
      </c>
      <c r="M130" s="4">
        <f t="shared" si="45"/>
        <v>0.88000000000000012</v>
      </c>
      <c r="N130" s="4">
        <f t="shared" si="46"/>
        <v>0.88000000000000012</v>
      </c>
      <c r="O130" s="4">
        <f t="shared" si="47"/>
        <v>1</v>
      </c>
      <c r="AA130" s="12">
        <f t="shared" si="48"/>
        <v>0.96388612292145592</v>
      </c>
      <c r="AB130" s="12">
        <f t="shared" si="49"/>
        <v>0.96388515586849632</v>
      </c>
      <c r="AC130" s="12">
        <f t="shared" si="50"/>
        <v>0</v>
      </c>
      <c r="AD130" s="12">
        <f t="shared" si="51"/>
        <v>0.87999194122533764</v>
      </c>
      <c r="AE130" s="12">
        <f t="shared" si="52"/>
        <v>0.95381172939621861</v>
      </c>
      <c r="AF130" s="12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5">
        <v>12.8</v>
      </c>
      <c r="F131" s="4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79">1/(1+ABS((A130-$D$22)/$D$20)^(2*$D$21))</f>
        <v>0.65105784531108646</v>
      </c>
      <c r="H131" s="4">
        <f t="shared" ref="H131:H194" si="80">1/(1+EXP(-$D$35*(A130-$D$36)))</f>
        <v>0.99997960091272009</v>
      </c>
      <c r="J131" s="12">
        <f t="shared" ref="J131:J194" si="81">MIN(F131,MAX(G131,H131))</f>
        <v>0.8600000000000001</v>
      </c>
      <c r="K131" s="12">
        <f t="shared" ref="K131:K194" si="82">MAX(MIN(F131,G131),MIN(F131,H131))</f>
        <v>0.8600000000000001</v>
      </c>
      <c r="L131" s="12">
        <f t="shared" ref="L131:L194" si="83">IF(ABS(J131-K131)&lt;0.0000001,1,0)</f>
        <v>1</v>
      </c>
      <c r="M131" s="4">
        <f t="shared" ref="M131:M194" si="84">MAX(F131,MIN(G131,H131))</f>
        <v>0.8600000000000001</v>
      </c>
      <c r="N131" s="4">
        <f t="shared" ref="N131:N194" si="85">MIN(MAX(F131,G131),MAX(F131,H131))</f>
        <v>0.8600000000000001</v>
      </c>
      <c r="O131" s="4">
        <f t="shared" ref="O131:O194" si="86">IF(ABS(M131-N131)&lt;0.0000001,1,0)</f>
        <v>1</v>
      </c>
      <c r="AA131" s="12">
        <f t="shared" ref="AA131:AA194" si="87">F131+(G131*H131)-F131*(G131*H131)</f>
        <v>0.95114623900553874</v>
      </c>
      <c r="AB131" s="12">
        <f t="shared" ref="AB131:AB194" si="88">(F131+G131-F131*G131)*(F131+H131-F131*H131)</f>
        <v>0.95114538198612175</v>
      </c>
      <c r="AC131" s="12">
        <f t="shared" ref="AC131:AC194" si="89">IF(ABS(AA131-AB131)&lt;0.0000001,1,0)</f>
        <v>0</v>
      </c>
      <c r="AD131" s="12">
        <f t="shared" ref="AD131:AD194" si="90">F131*(G131+H131-G131*H131)</f>
        <v>0.85999387843273656</v>
      </c>
      <c r="AE131" s="12">
        <f t="shared" ref="AE131:AE194" si="91">(F131*G131) + (F131*H131) - (F131*G131)*(F131*H131)</f>
        <v>0.93837964397749984</v>
      </c>
      <c r="AF131" s="12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5">
        <v>12.9</v>
      </c>
      <c r="F132" s="4">
        <f t="shared" si="78"/>
        <v>0.83999999999999986</v>
      </c>
      <c r="G132" s="4">
        <f t="shared" si="79"/>
        <v>0.60117092539560335</v>
      </c>
      <c r="H132" s="4">
        <f t="shared" si="80"/>
        <v>0.99998632599091541</v>
      </c>
      <c r="J132" s="12">
        <f t="shared" si="81"/>
        <v>0.83999999999999986</v>
      </c>
      <c r="K132" s="12">
        <f t="shared" si="82"/>
        <v>0.83999999999999986</v>
      </c>
      <c r="L132" s="12">
        <f t="shared" si="83"/>
        <v>1</v>
      </c>
      <c r="M132" s="4">
        <f t="shared" si="84"/>
        <v>0.83999999999999986</v>
      </c>
      <c r="N132" s="4">
        <f t="shared" si="85"/>
        <v>0.83999999999999986</v>
      </c>
      <c r="O132" s="4">
        <f t="shared" si="86"/>
        <v>1</v>
      </c>
      <c r="AA132" s="12">
        <f t="shared" si="87"/>
        <v>0.93618603279662527</v>
      </c>
      <c r="AB132" s="12">
        <f t="shared" si="88"/>
        <v>0.93618529983380827</v>
      </c>
      <c r="AC132" s="12">
        <f t="shared" si="89"/>
        <v>0</v>
      </c>
      <c r="AD132" s="12">
        <f t="shared" si="90"/>
        <v>0.83999541898239294</v>
      </c>
      <c r="AE132" s="12">
        <f t="shared" si="91"/>
        <v>0.92079168653155818</v>
      </c>
      <c r="AF132" s="12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5">
        <v>13</v>
      </c>
      <c r="F133" s="4">
        <f t="shared" si="78"/>
        <v>0.82</v>
      </c>
      <c r="G133" s="4">
        <f t="shared" si="79"/>
        <v>0.55046321919481722</v>
      </c>
      <c r="H133" s="4">
        <f t="shared" si="80"/>
        <v>0.99999083399628019</v>
      </c>
      <c r="J133" s="12">
        <f t="shared" si="81"/>
        <v>0.82</v>
      </c>
      <c r="K133" s="12">
        <f t="shared" si="82"/>
        <v>0.82</v>
      </c>
      <c r="L133" s="12">
        <f t="shared" si="83"/>
        <v>1</v>
      </c>
      <c r="M133" s="4">
        <f t="shared" si="84"/>
        <v>0.82</v>
      </c>
      <c r="N133" s="4">
        <f t="shared" si="85"/>
        <v>0.82</v>
      </c>
      <c r="O133" s="4">
        <f t="shared" si="86"/>
        <v>1</v>
      </c>
      <c r="AA133" s="12">
        <f t="shared" si="87"/>
        <v>0.91908247125644249</v>
      </c>
      <c r="AB133" s="12">
        <f t="shared" si="88"/>
        <v>0.91908186307716566</v>
      </c>
      <c r="AC133" s="12">
        <f t="shared" si="89"/>
        <v>0</v>
      </c>
      <c r="AD133" s="12">
        <f t="shared" si="90"/>
        <v>0.81999662122623995</v>
      </c>
      <c r="AE133" s="12">
        <f t="shared" si="91"/>
        <v>0.90124424765652267</v>
      </c>
      <c r="AF133" s="12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5">
        <v>13.1</v>
      </c>
      <c r="F134" s="4">
        <f t="shared" si="78"/>
        <v>0.8</v>
      </c>
      <c r="G134" s="4">
        <f t="shared" si="79"/>
        <v>0.5</v>
      </c>
      <c r="H134" s="4">
        <f t="shared" si="80"/>
        <v>0.99999385582539779</v>
      </c>
      <c r="J134" s="12">
        <f t="shared" si="81"/>
        <v>0.8</v>
      </c>
      <c r="K134" s="12">
        <f t="shared" si="82"/>
        <v>0.8</v>
      </c>
      <c r="L134" s="12">
        <f t="shared" si="83"/>
        <v>1</v>
      </c>
      <c r="M134" s="4">
        <f t="shared" si="84"/>
        <v>0.8</v>
      </c>
      <c r="N134" s="4">
        <f t="shared" si="85"/>
        <v>0.8</v>
      </c>
      <c r="O134" s="4">
        <f t="shared" si="86"/>
        <v>1</v>
      </c>
      <c r="AA134" s="12">
        <f t="shared" si="87"/>
        <v>0.89999938558253967</v>
      </c>
      <c r="AB134" s="12">
        <f t="shared" si="88"/>
        <v>0.89999889404857158</v>
      </c>
      <c r="AC134" s="12">
        <f t="shared" si="89"/>
        <v>0</v>
      </c>
      <c r="AD134" s="12">
        <f t="shared" si="90"/>
        <v>0.79999754233015918</v>
      </c>
      <c r="AE134" s="12">
        <f t="shared" si="91"/>
        <v>0.87999705079619095</v>
      </c>
      <c r="AF134" s="12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5">
        <v>13.2</v>
      </c>
      <c r="F135" s="4">
        <f t="shared" si="78"/>
        <v>0.78</v>
      </c>
      <c r="G135" s="4">
        <f t="shared" si="79"/>
        <v>0.45077474480513263</v>
      </c>
      <c r="H135" s="4">
        <f t="shared" si="80"/>
        <v>0.99999588142825502</v>
      </c>
      <c r="J135" s="12">
        <f t="shared" si="81"/>
        <v>0.78</v>
      </c>
      <c r="K135" s="12">
        <f t="shared" si="82"/>
        <v>0.78</v>
      </c>
      <c r="L135" s="12">
        <f t="shared" si="83"/>
        <v>1</v>
      </c>
      <c r="M135" s="4">
        <f t="shared" si="84"/>
        <v>0.78</v>
      </c>
      <c r="N135" s="4">
        <f t="shared" si="85"/>
        <v>0.78</v>
      </c>
      <c r="O135" s="4">
        <f t="shared" si="86"/>
        <v>1</v>
      </c>
      <c r="AA135" s="12">
        <f t="shared" si="87"/>
        <v>0.87917003541654104</v>
      </c>
      <c r="AB135" s="12">
        <f t="shared" si="88"/>
        <v>0.8791696472532885</v>
      </c>
      <c r="AC135" s="12">
        <f t="shared" si="89"/>
        <v>0</v>
      </c>
      <c r="AD135" s="12">
        <f t="shared" si="90"/>
        <v>0.77999823562157822</v>
      </c>
      <c r="AE135" s="12">
        <f t="shared" si="91"/>
        <v>0.85735086324648035</v>
      </c>
      <c r="AF135" s="12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5">
        <v>13.3</v>
      </c>
      <c r="F136" s="4">
        <f t="shared" si="78"/>
        <v>0.76000000000000012</v>
      </c>
      <c r="G136" s="4">
        <f t="shared" si="79"/>
        <v>0.40363995344779391</v>
      </c>
      <c r="H136" s="4">
        <f t="shared" si="80"/>
        <v>0.99999723923504968</v>
      </c>
      <c r="J136" s="12">
        <f t="shared" si="81"/>
        <v>0.76000000000000012</v>
      </c>
      <c r="K136" s="12">
        <f t="shared" si="82"/>
        <v>0.76000000000000012</v>
      </c>
      <c r="L136" s="12">
        <f t="shared" si="83"/>
        <v>1</v>
      </c>
      <c r="M136" s="4">
        <f t="shared" si="84"/>
        <v>0.76000000000000012</v>
      </c>
      <c r="N136" s="4">
        <f t="shared" si="85"/>
        <v>0.76000000000000012</v>
      </c>
      <c r="O136" s="4">
        <f t="shared" si="86"/>
        <v>1</v>
      </c>
      <c r="AA136" s="12">
        <f t="shared" si="87"/>
        <v>0.85687332138226213</v>
      </c>
      <c r="AB136" s="12">
        <f t="shared" si="88"/>
        <v>0.85687302107709351</v>
      </c>
      <c r="AC136" s="12">
        <f t="shared" si="89"/>
        <v>0</v>
      </c>
      <c r="AD136" s="12">
        <f t="shared" si="90"/>
        <v>0.75999874872846529</v>
      </c>
      <c r="AE136" s="12">
        <f t="shared" si="91"/>
        <v>0.83362247297898429</v>
      </c>
      <c r="AF136" s="12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5">
        <v>13.4</v>
      </c>
      <c r="F137" s="4">
        <f t="shared" si="78"/>
        <v>0.73999999999999988</v>
      </c>
      <c r="G137" s="4">
        <f t="shared" si="79"/>
        <v>0.35926278658182231</v>
      </c>
      <c r="H137" s="4">
        <f t="shared" si="80"/>
        <v>0.99999814940222709</v>
      </c>
      <c r="J137" s="12">
        <f t="shared" si="81"/>
        <v>0.73999999999999988</v>
      </c>
      <c r="K137" s="12">
        <f t="shared" si="82"/>
        <v>0.73999999999999988</v>
      </c>
      <c r="L137" s="12">
        <f t="shared" si="83"/>
        <v>1</v>
      </c>
      <c r="M137" s="4">
        <f t="shared" si="84"/>
        <v>0.73999999999999988</v>
      </c>
      <c r="N137" s="4">
        <f t="shared" si="85"/>
        <v>0.73999999999999988</v>
      </c>
      <c r="O137" s="4">
        <f t="shared" si="86"/>
        <v>1</v>
      </c>
      <c r="AA137" s="12">
        <f t="shared" si="87"/>
        <v>0.83340815165003646</v>
      </c>
      <c r="AB137" s="12">
        <f t="shared" si="88"/>
        <v>0.83340792351234061</v>
      </c>
      <c r="AC137" s="12">
        <f t="shared" si="89"/>
        <v>0</v>
      </c>
      <c r="AD137" s="12">
        <f t="shared" si="90"/>
        <v>0.73999912254732325</v>
      </c>
      <c r="AE137" s="12">
        <f t="shared" si="91"/>
        <v>0.80912115476835034</v>
      </c>
      <c r="AF137" s="12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5">
        <v>13.5</v>
      </c>
      <c r="F138" s="4">
        <f t="shared" si="78"/>
        <v>0.72</v>
      </c>
      <c r="G138" s="4">
        <f t="shared" si="79"/>
        <v>0.31810776168273724</v>
      </c>
      <c r="H138" s="4">
        <f t="shared" si="80"/>
        <v>0.99999875950645889</v>
      </c>
      <c r="J138" s="12">
        <f t="shared" si="81"/>
        <v>0.72</v>
      </c>
      <c r="K138" s="12">
        <f t="shared" si="82"/>
        <v>0.72</v>
      </c>
      <c r="L138" s="12">
        <f t="shared" si="83"/>
        <v>1</v>
      </c>
      <c r="M138" s="4">
        <f t="shared" si="84"/>
        <v>0.72</v>
      </c>
      <c r="N138" s="4">
        <f t="shared" si="85"/>
        <v>0.72</v>
      </c>
      <c r="O138" s="4">
        <f t="shared" si="86"/>
        <v>1</v>
      </c>
      <c r="AA138" s="12">
        <f t="shared" si="87"/>
        <v>0.80907006278019178</v>
      </c>
      <c r="AB138" s="12">
        <f t="shared" si="88"/>
        <v>0.80906989225019565</v>
      </c>
      <c r="AC138" s="12">
        <f t="shared" si="89"/>
        <v>0</v>
      </c>
      <c r="AD138" s="12">
        <f t="shared" si="90"/>
        <v>0.71999939096429943</v>
      </c>
      <c r="AE138" s="12">
        <f t="shared" si="91"/>
        <v>0.7841298361660376</v>
      </c>
      <c r="AF138" s="12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5">
        <v>13.6</v>
      </c>
      <c r="F139" s="4">
        <f t="shared" si="78"/>
        <v>0.7</v>
      </c>
      <c r="G139" s="4">
        <f t="shared" si="79"/>
        <v>0.28044319450256172</v>
      </c>
      <c r="H139" s="4">
        <f t="shared" si="80"/>
        <v>0.99999916847197223</v>
      </c>
      <c r="J139" s="12">
        <f t="shared" si="81"/>
        <v>0.7</v>
      </c>
      <c r="K139" s="12">
        <f t="shared" si="82"/>
        <v>0.7</v>
      </c>
      <c r="L139" s="12">
        <f t="shared" si="83"/>
        <v>1</v>
      </c>
      <c r="M139" s="4">
        <f t="shared" si="84"/>
        <v>0.7</v>
      </c>
      <c r="N139" s="4">
        <f t="shared" si="85"/>
        <v>0.7</v>
      </c>
      <c r="O139" s="4">
        <f t="shared" si="86"/>
        <v>1</v>
      </c>
      <c r="AA139" s="12">
        <f t="shared" si="87"/>
        <v>0.78413288839185558</v>
      </c>
      <c r="AB139" s="12">
        <f t="shared" si="88"/>
        <v>0.78413276274220867</v>
      </c>
      <c r="AC139" s="12">
        <f t="shared" si="89"/>
        <v>0</v>
      </c>
      <c r="AD139" s="12">
        <f t="shared" si="90"/>
        <v>0.69999958116784389</v>
      </c>
      <c r="AE139" s="12">
        <f t="shared" si="91"/>
        <v>0.75889260304214301</v>
      </c>
      <c r="AF139" s="12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5">
        <v>13.7</v>
      </c>
      <c r="F140" s="4">
        <f t="shared" si="78"/>
        <v>0.68</v>
      </c>
      <c r="G140" s="4">
        <f t="shared" si="79"/>
        <v>0.24636471236194643</v>
      </c>
      <c r="H140" s="4">
        <f t="shared" si="80"/>
        <v>0.99999944260994145</v>
      </c>
      <c r="J140" s="12">
        <f t="shared" si="81"/>
        <v>0.68</v>
      </c>
      <c r="K140" s="12">
        <f t="shared" si="82"/>
        <v>0.68</v>
      </c>
      <c r="L140" s="12">
        <f t="shared" si="83"/>
        <v>1</v>
      </c>
      <c r="M140" s="4">
        <f t="shared" si="84"/>
        <v>0.68</v>
      </c>
      <c r="N140" s="4">
        <f t="shared" si="85"/>
        <v>0.68</v>
      </c>
      <c r="O140" s="4">
        <f t="shared" si="86"/>
        <v>1</v>
      </c>
      <c r="AA140" s="12">
        <f t="shared" si="87"/>
        <v>0.75883666401302563</v>
      </c>
      <c r="AB140" s="12">
        <f t="shared" si="88"/>
        <v>0.7588365726060512</v>
      </c>
      <c r="AC140" s="12">
        <f t="shared" si="89"/>
        <v>1</v>
      </c>
      <c r="AD140" s="12">
        <f t="shared" si="90"/>
        <v>0.67999971435320439</v>
      </c>
      <c r="AE140" s="12">
        <f t="shared" si="91"/>
        <v>0.73360864588206176</v>
      </c>
      <c r="AF140" s="12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5">
        <v>13.8</v>
      </c>
      <c r="F141" s="4">
        <f t="shared" si="78"/>
        <v>0.66000000000000014</v>
      </c>
      <c r="G141" s="4">
        <f t="shared" si="79"/>
        <v>0.21582823848485047</v>
      </c>
      <c r="H141" s="4">
        <f t="shared" si="80"/>
        <v>0.99999962637020168</v>
      </c>
      <c r="J141" s="12">
        <f t="shared" si="81"/>
        <v>0.66000000000000014</v>
      </c>
      <c r="K141" s="12">
        <f t="shared" si="82"/>
        <v>0.66000000000000014</v>
      </c>
      <c r="L141" s="12">
        <f t="shared" si="83"/>
        <v>1</v>
      </c>
      <c r="M141" s="4">
        <f t="shared" si="84"/>
        <v>0.66000000000000014</v>
      </c>
      <c r="N141" s="4">
        <f t="shared" si="85"/>
        <v>0.66000000000000014</v>
      </c>
      <c r="O141" s="4">
        <f t="shared" si="86"/>
        <v>1</v>
      </c>
      <c r="AA141" s="12">
        <f t="shared" si="87"/>
        <v>0.73338157366729639</v>
      </c>
      <c r="AB141" s="12">
        <f t="shared" si="88"/>
        <v>0.73338150792035461</v>
      </c>
      <c r="AC141" s="12">
        <f t="shared" si="89"/>
        <v>1</v>
      </c>
      <c r="AD141" s="12">
        <f t="shared" si="90"/>
        <v>0.65999980662664171</v>
      </c>
      <c r="AE141" s="12">
        <f t="shared" si="91"/>
        <v>0.70843164524705726</v>
      </c>
      <c r="AF141" s="12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5">
        <v>13.9</v>
      </c>
      <c r="F142" s="4">
        <f t="shared" si="78"/>
        <v>0.6399999999999999</v>
      </c>
      <c r="G142" s="4">
        <f t="shared" si="79"/>
        <v>0.18868576170600412</v>
      </c>
      <c r="H142" s="4">
        <f t="shared" si="80"/>
        <v>0.99999974954842552</v>
      </c>
      <c r="J142" s="12">
        <f t="shared" si="81"/>
        <v>0.6399999999999999</v>
      </c>
      <c r="K142" s="12">
        <f t="shared" si="82"/>
        <v>0.6399999999999999</v>
      </c>
      <c r="L142" s="12">
        <f t="shared" si="83"/>
        <v>1</v>
      </c>
      <c r="M142" s="4">
        <f t="shared" si="84"/>
        <v>0.6399999999999999</v>
      </c>
      <c r="N142" s="4">
        <f t="shared" si="85"/>
        <v>0.6399999999999999</v>
      </c>
      <c r="O142" s="4">
        <f t="shared" si="86"/>
        <v>1</v>
      </c>
      <c r="AA142" s="12">
        <f t="shared" si="87"/>
        <v>0.70792685720176873</v>
      </c>
      <c r="AB142" s="12">
        <f t="shared" si="88"/>
        <v>0.70792681038565741</v>
      </c>
      <c r="AC142" s="12">
        <f t="shared" si="89"/>
        <v>1</v>
      </c>
      <c r="AD142" s="12">
        <f t="shared" si="90"/>
        <v>0.63999986995524583</v>
      </c>
      <c r="AE142" s="12">
        <f t="shared" si="91"/>
        <v>0.6834730585643779</v>
      </c>
      <c r="AF142" s="12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5">
        <v>14</v>
      </c>
      <c r="F143" s="4">
        <f t="shared" si="78"/>
        <v>0.61999999999999988</v>
      </c>
      <c r="G143" s="4">
        <f t="shared" si="79"/>
        <v>0.16471906210910711</v>
      </c>
      <c r="H143" s="4">
        <f t="shared" si="80"/>
        <v>0.99999983211727517</v>
      </c>
      <c r="J143" s="12">
        <f t="shared" si="81"/>
        <v>0.61999999999999988</v>
      </c>
      <c r="K143" s="12">
        <f t="shared" si="82"/>
        <v>0.61999999999999988</v>
      </c>
      <c r="L143" s="12">
        <f t="shared" si="83"/>
        <v>1</v>
      </c>
      <c r="M143" s="4">
        <f t="shared" si="84"/>
        <v>0.61999999999999988</v>
      </c>
      <c r="N143" s="4">
        <f t="shared" si="85"/>
        <v>0.61999999999999988</v>
      </c>
      <c r="O143" s="4">
        <f t="shared" si="86"/>
        <v>1</v>
      </c>
      <c r="AA143" s="12">
        <f t="shared" si="87"/>
        <v>0.68259323309313635</v>
      </c>
      <c r="AB143" s="12">
        <f t="shared" si="88"/>
        <v>0.68259320005512747</v>
      </c>
      <c r="AC143" s="12">
        <f t="shared" si="89"/>
        <v>1</v>
      </c>
      <c r="AD143" s="12">
        <f t="shared" si="90"/>
        <v>0.61999991305787105</v>
      </c>
      <c r="AE143" s="12">
        <f t="shared" si="91"/>
        <v>0.65880771757561574</v>
      </c>
      <c r="AF143" s="12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5">
        <v>14.1</v>
      </c>
      <c r="F144" s="4">
        <f t="shared" si="78"/>
        <v>0.6</v>
      </c>
      <c r="G144" s="4">
        <f t="shared" si="79"/>
        <v>0.14366857315728437</v>
      </c>
      <c r="H144" s="4">
        <f t="shared" si="80"/>
        <v>0.99999988746483792</v>
      </c>
      <c r="J144" s="12">
        <f t="shared" si="81"/>
        <v>0.6</v>
      </c>
      <c r="K144" s="12">
        <f t="shared" si="82"/>
        <v>0.6</v>
      </c>
      <c r="L144" s="12">
        <f t="shared" si="83"/>
        <v>1</v>
      </c>
      <c r="M144" s="4">
        <f t="shared" si="84"/>
        <v>0.6</v>
      </c>
      <c r="N144" s="4">
        <f t="shared" si="85"/>
        <v>0.6</v>
      </c>
      <c r="O144" s="4">
        <f t="shared" si="86"/>
        <v>1</v>
      </c>
      <c r="AA144" s="12">
        <f t="shared" si="87"/>
        <v>0.65746742279580728</v>
      </c>
      <c r="AB144" s="12">
        <f t="shared" si="88"/>
        <v>0.65746739966763224</v>
      </c>
      <c r="AC144" s="12">
        <f t="shared" si="89"/>
        <v>1</v>
      </c>
      <c r="AD144" s="12">
        <f t="shared" si="90"/>
        <v>0.59999994217956243</v>
      </c>
      <c r="AE144" s="12">
        <f t="shared" si="91"/>
        <v>0.63448039585704674</v>
      </c>
      <c r="AF144" s="12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5">
        <v>14.2</v>
      </c>
      <c r="F145" s="4">
        <f t="shared" si="78"/>
        <v>0.58000000000000007</v>
      </c>
      <c r="G145" s="4">
        <f t="shared" si="79"/>
        <v>0.12525624107258221</v>
      </c>
      <c r="H145" s="4">
        <f t="shared" si="80"/>
        <v>0.99999992456542219</v>
      </c>
      <c r="J145" s="12">
        <f t="shared" si="81"/>
        <v>0.58000000000000007</v>
      </c>
      <c r="K145" s="12">
        <f t="shared" si="82"/>
        <v>0.58000000000000007</v>
      </c>
      <c r="L145" s="12">
        <f t="shared" si="83"/>
        <v>1</v>
      </c>
      <c r="M145" s="4">
        <f t="shared" si="84"/>
        <v>0.58000000000000007</v>
      </c>
      <c r="N145" s="4">
        <f t="shared" si="85"/>
        <v>0.58000000000000007</v>
      </c>
      <c r="O145" s="4">
        <f t="shared" si="86"/>
        <v>1</v>
      </c>
      <c r="AA145" s="12">
        <f t="shared" si="87"/>
        <v>0.63260761728205084</v>
      </c>
      <c r="AB145" s="12">
        <f t="shared" si="88"/>
        <v>0.63260760120787929</v>
      </c>
      <c r="AC145" s="12">
        <f t="shared" si="89"/>
        <v>1</v>
      </c>
      <c r="AD145" s="12">
        <f t="shared" si="90"/>
        <v>0.57999996172816293</v>
      </c>
      <c r="AE145" s="12">
        <f t="shared" si="91"/>
        <v>0.61051237975175243</v>
      </c>
      <c r="AF145" s="12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5">
        <v>14.3</v>
      </c>
      <c r="F146" s="4">
        <f t="shared" si="78"/>
        <v>0.56000000000000016</v>
      </c>
      <c r="G146" s="4">
        <f t="shared" si="79"/>
        <v>0.10920240820445305</v>
      </c>
      <c r="H146" s="4">
        <f t="shared" si="80"/>
        <v>0.99999994943468906</v>
      </c>
      <c r="J146" s="12">
        <f t="shared" si="81"/>
        <v>0.56000000000000016</v>
      </c>
      <c r="K146" s="12">
        <f t="shared" si="82"/>
        <v>0.56000000000000016</v>
      </c>
      <c r="L146" s="12">
        <f t="shared" si="83"/>
        <v>1</v>
      </c>
      <c r="M146" s="4">
        <f t="shared" si="84"/>
        <v>0.56000000000000016</v>
      </c>
      <c r="N146" s="4">
        <f t="shared" si="85"/>
        <v>0.56000000000000016</v>
      </c>
      <c r="O146" s="4">
        <f t="shared" si="86"/>
        <v>1</v>
      </c>
      <c r="AA146" s="12">
        <f t="shared" si="87"/>
        <v>0.60804905718034385</v>
      </c>
      <c r="AB146" s="12">
        <f t="shared" si="88"/>
        <v>0.6080490460816359</v>
      </c>
      <c r="AC146" s="12">
        <f t="shared" si="89"/>
        <v>1</v>
      </c>
      <c r="AD146" s="12">
        <f t="shared" si="90"/>
        <v>0.5599999747756641</v>
      </c>
      <c r="AE146" s="12">
        <f t="shared" si="91"/>
        <v>0.58690744679665663</v>
      </c>
      <c r="AF146" s="12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5">
        <v>14.4</v>
      </c>
      <c r="F147" s="4">
        <f t="shared" si="78"/>
        <v>0.53999999999999981</v>
      </c>
      <c r="G147" s="4">
        <f t="shared" si="79"/>
        <v>9.5237416505198846E-2</v>
      </c>
      <c r="H147" s="4">
        <f t="shared" si="80"/>
        <v>0.99999996610505781</v>
      </c>
      <c r="J147" s="12">
        <f t="shared" si="81"/>
        <v>0.53999999999999981</v>
      </c>
      <c r="K147" s="12">
        <f t="shared" si="82"/>
        <v>0.53999999999999981</v>
      </c>
      <c r="L147" s="12">
        <f t="shared" si="83"/>
        <v>1</v>
      </c>
      <c r="M147" s="4">
        <f t="shared" si="84"/>
        <v>0.53999999999999981</v>
      </c>
      <c r="N147" s="4">
        <f t="shared" si="85"/>
        <v>0.53999999999999981</v>
      </c>
      <c r="O147" s="4">
        <f t="shared" si="86"/>
        <v>1</v>
      </c>
      <c r="AA147" s="12">
        <f t="shared" si="87"/>
        <v>0.58380921010748055</v>
      </c>
      <c r="AB147" s="12">
        <f t="shared" si="88"/>
        <v>0.58380920248982859</v>
      </c>
      <c r="AC147" s="12">
        <f t="shared" si="89"/>
        <v>1</v>
      </c>
      <c r="AD147" s="12">
        <f t="shared" si="90"/>
        <v>0.53999998343988709</v>
      </c>
      <c r="AE147" s="12">
        <f t="shared" si="91"/>
        <v>0.56365695689792661</v>
      </c>
      <c r="AF147" s="12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5">
        <v>14.5</v>
      </c>
      <c r="F148" s="4">
        <f t="shared" si="78"/>
        <v>0.51999999999999991</v>
      </c>
      <c r="G148" s="4">
        <f t="shared" si="79"/>
        <v>8.3108913166121193E-2</v>
      </c>
      <c r="H148" s="4">
        <f t="shared" si="80"/>
        <v>0.9999999772795406</v>
      </c>
      <c r="J148" s="12">
        <f t="shared" si="81"/>
        <v>0.51999999999999991</v>
      </c>
      <c r="K148" s="12">
        <f t="shared" si="82"/>
        <v>0.51999999999999991</v>
      </c>
      <c r="L148" s="12">
        <f t="shared" si="83"/>
        <v>1</v>
      </c>
      <c r="M148" s="4">
        <f t="shared" si="84"/>
        <v>0.51999999999999991</v>
      </c>
      <c r="N148" s="4">
        <f t="shared" si="85"/>
        <v>0.51999999999999991</v>
      </c>
      <c r="O148" s="4">
        <f t="shared" si="86"/>
        <v>1</v>
      </c>
      <c r="AA148" s="12">
        <f t="shared" si="87"/>
        <v>0.55989227741336722</v>
      </c>
      <c r="AB148" s="12">
        <f t="shared" si="88"/>
        <v>0.55989227221365345</v>
      </c>
      <c r="AC148" s="12">
        <f t="shared" si="89"/>
        <v>1</v>
      </c>
      <c r="AD148" s="12">
        <f t="shared" si="90"/>
        <v>0.51999998916726287</v>
      </c>
      <c r="AE148" s="12">
        <f t="shared" si="91"/>
        <v>0.54074397342221381</v>
      </c>
      <c r="AF148" s="12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5">
        <v>14.6</v>
      </c>
      <c r="F149" s="4">
        <f t="shared" si="78"/>
        <v>0.5</v>
      </c>
      <c r="G149" s="4">
        <f t="shared" si="79"/>
        <v>7.2585875671336619E-2</v>
      </c>
      <c r="H149" s="4">
        <f t="shared" si="80"/>
        <v>0.9999999847700205</v>
      </c>
      <c r="J149" s="12">
        <f t="shared" si="81"/>
        <v>0.5</v>
      </c>
      <c r="K149" s="12">
        <f t="shared" si="82"/>
        <v>0.5</v>
      </c>
      <c r="L149" s="12">
        <f t="shared" si="83"/>
        <v>1</v>
      </c>
      <c r="M149" s="4">
        <f t="shared" si="84"/>
        <v>0.5</v>
      </c>
      <c r="N149" s="4">
        <f t="shared" si="85"/>
        <v>0.5</v>
      </c>
      <c r="O149" s="4">
        <f t="shared" si="86"/>
        <v>1</v>
      </c>
      <c r="AA149" s="12">
        <f t="shared" si="87"/>
        <v>0.5362929372829276</v>
      </c>
      <c r="AB149" s="12">
        <f t="shared" si="88"/>
        <v>0.53629293375180309</v>
      </c>
      <c r="AC149" s="12">
        <f t="shared" si="89"/>
        <v>1</v>
      </c>
      <c r="AD149" s="12">
        <f t="shared" si="90"/>
        <v>0.49999999293775099</v>
      </c>
      <c r="AE149" s="12">
        <f t="shared" si="91"/>
        <v>0.51814646157921473</v>
      </c>
      <c r="AF149" s="12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5">
        <v>14.7</v>
      </c>
      <c r="F150" s="4">
        <f t="shared" si="78"/>
        <v>0.48000000000000009</v>
      </c>
      <c r="G150" s="4">
        <f t="shared" si="79"/>
        <v>6.3460270662014331E-2</v>
      </c>
      <c r="H150" s="4">
        <f t="shared" si="80"/>
        <v>0.99999998979103932</v>
      </c>
      <c r="J150" s="12">
        <f t="shared" si="81"/>
        <v>0.48000000000000009</v>
      </c>
      <c r="K150" s="12">
        <f t="shared" si="82"/>
        <v>0.48000000000000009</v>
      </c>
      <c r="L150" s="12">
        <f t="shared" si="83"/>
        <v>1</v>
      </c>
      <c r="M150" s="4">
        <f t="shared" si="84"/>
        <v>0.48000000000000009</v>
      </c>
      <c r="N150" s="4">
        <f t="shared" si="85"/>
        <v>0.48000000000000009</v>
      </c>
      <c r="O150" s="4">
        <f t="shared" si="86"/>
        <v>1</v>
      </c>
      <c r="AA150" s="12">
        <f t="shared" si="87"/>
        <v>0.51299934040735851</v>
      </c>
      <c r="AB150" s="12">
        <f t="shared" si="88"/>
        <v>0.5129993380209088</v>
      </c>
      <c r="AC150" s="12">
        <f t="shared" si="89"/>
        <v>1</v>
      </c>
      <c r="AD150" s="12">
        <f t="shared" si="90"/>
        <v>0.4799999954106734</v>
      </c>
      <c r="AE150" s="12">
        <f t="shared" si="91"/>
        <v>0.4958396788062055</v>
      </c>
      <c r="AF150" s="12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5">
        <v>14.8</v>
      </c>
      <c r="F151" s="4">
        <f t="shared" si="78"/>
        <v>0.46000000000000013</v>
      </c>
      <c r="G151" s="4">
        <f t="shared" si="79"/>
        <v>5.5547099935786999E-2</v>
      </c>
      <c r="H151" s="4">
        <f t="shared" si="80"/>
        <v>0.99999999315672894</v>
      </c>
      <c r="J151" s="12">
        <f t="shared" si="81"/>
        <v>0.46000000000000013</v>
      </c>
      <c r="K151" s="12">
        <f t="shared" si="82"/>
        <v>0.46000000000000013</v>
      </c>
      <c r="L151" s="12">
        <f t="shared" si="83"/>
        <v>1</v>
      </c>
      <c r="M151" s="4">
        <f t="shared" si="84"/>
        <v>0.46000000000000013</v>
      </c>
      <c r="N151" s="4">
        <f t="shared" si="85"/>
        <v>0.46000000000000013</v>
      </c>
      <c r="O151" s="4">
        <f t="shared" si="86"/>
        <v>1</v>
      </c>
      <c r="AA151" s="12">
        <f t="shared" si="87"/>
        <v>0.48999543376005822</v>
      </c>
      <c r="AB151" s="12">
        <f t="shared" si="88"/>
        <v>0.48999543215461255</v>
      </c>
      <c r="AC151" s="12">
        <f t="shared" si="89"/>
        <v>1</v>
      </c>
      <c r="AD151" s="12">
        <f t="shared" si="90"/>
        <v>0.45999999702695238</v>
      </c>
      <c r="AE151" s="12">
        <f t="shared" si="91"/>
        <v>0.47379789655657911</v>
      </c>
      <c r="AF151" s="12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5">
        <v>14.9</v>
      </c>
      <c r="F152" s="4">
        <f t="shared" si="78"/>
        <v>0.43999999999999984</v>
      </c>
      <c r="G152" s="4">
        <f t="shared" si="79"/>
        <v>4.8683416619404868E-2</v>
      </c>
      <c r="H152" s="4">
        <f t="shared" si="80"/>
        <v>0.99999999541281825</v>
      </c>
      <c r="J152" s="12">
        <f t="shared" si="81"/>
        <v>0.43999999999999984</v>
      </c>
      <c r="K152" s="12">
        <f t="shared" si="82"/>
        <v>0.43999999999999984</v>
      </c>
      <c r="L152" s="12">
        <f t="shared" si="83"/>
        <v>1</v>
      </c>
      <c r="M152" s="4">
        <f t="shared" si="84"/>
        <v>0.43999999999999984</v>
      </c>
      <c r="N152" s="4">
        <f t="shared" si="85"/>
        <v>0.43999999999999984</v>
      </c>
      <c r="O152" s="4">
        <f t="shared" si="86"/>
        <v>1</v>
      </c>
      <c r="AA152" s="12">
        <f t="shared" si="87"/>
        <v>0.46726271318180757</v>
      </c>
      <c r="AB152" s="12">
        <f t="shared" si="88"/>
        <v>0.46726271210655201</v>
      </c>
      <c r="AC152" s="12">
        <f t="shared" si="89"/>
        <v>1</v>
      </c>
      <c r="AD152" s="12">
        <f t="shared" si="90"/>
        <v>0.43999999807990048</v>
      </c>
      <c r="AE152" s="12">
        <f t="shared" si="91"/>
        <v>0.45199559187989591</v>
      </c>
      <c r="AF152" s="12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5">
        <v>15</v>
      </c>
      <c r="F153" s="4">
        <f t="shared" si="78"/>
        <v>0.41999999999999993</v>
      </c>
      <c r="G153" s="4">
        <f t="shared" si="79"/>
        <v>4.2726740685403476E-2</v>
      </c>
      <c r="H153" s="4">
        <f t="shared" si="80"/>
        <v>0.99999999692512009</v>
      </c>
      <c r="J153" s="12">
        <f t="shared" si="81"/>
        <v>0.41999999999999993</v>
      </c>
      <c r="K153" s="12">
        <f t="shared" si="82"/>
        <v>0.41999999999999993</v>
      </c>
      <c r="L153" s="12">
        <f t="shared" si="83"/>
        <v>1</v>
      </c>
      <c r="M153" s="4">
        <f t="shared" si="84"/>
        <v>0.41999999999999993</v>
      </c>
      <c r="N153" s="4">
        <f t="shared" si="85"/>
        <v>0.41999999999999993</v>
      </c>
      <c r="O153" s="4">
        <f t="shared" si="86"/>
        <v>1</v>
      </c>
      <c r="AA153" s="12">
        <f t="shared" si="87"/>
        <v>0.44478150952133377</v>
      </c>
      <c r="AB153" s="12">
        <f t="shared" si="88"/>
        <v>0.44478150880429718</v>
      </c>
      <c r="AC153" s="12">
        <f t="shared" si="89"/>
        <v>1</v>
      </c>
      <c r="AD153" s="12">
        <f t="shared" si="90"/>
        <v>0.41999999876372979</v>
      </c>
      <c r="AE153" s="12">
        <f t="shared" si="91"/>
        <v>0.43040823276269002</v>
      </c>
      <c r="AF153" s="12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5">
        <v>15.1</v>
      </c>
      <c r="F154" s="4">
        <f t="shared" si="78"/>
        <v>0.4</v>
      </c>
      <c r="G154" s="4">
        <f t="shared" si="79"/>
        <v>3.7553175883819859E-2</v>
      </c>
      <c r="H154" s="4">
        <f t="shared" si="80"/>
        <v>0.99999999793884631</v>
      </c>
      <c r="J154" s="12">
        <f t="shared" si="81"/>
        <v>0.4</v>
      </c>
      <c r="K154" s="12">
        <f t="shared" si="82"/>
        <v>0.4</v>
      </c>
      <c r="L154" s="12">
        <f t="shared" si="83"/>
        <v>1</v>
      </c>
      <c r="M154" s="4">
        <f t="shared" si="84"/>
        <v>0.4</v>
      </c>
      <c r="N154" s="4">
        <f t="shared" si="85"/>
        <v>0.4</v>
      </c>
      <c r="O154" s="4">
        <f t="shared" si="86"/>
        <v>1</v>
      </c>
      <c r="AA154" s="12">
        <f t="shared" si="87"/>
        <v>0.42253190548385022</v>
      </c>
      <c r="AB154" s="12">
        <f t="shared" si="88"/>
        <v>0.42253190500775006</v>
      </c>
      <c r="AC154" s="12">
        <f t="shared" si="89"/>
        <v>1</v>
      </c>
      <c r="AD154" s="12">
        <f t="shared" si="90"/>
        <v>0.3999999992064997</v>
      </c>
      <c r="AE154" s="12">
        <f t="shared" si="91"/>
        <v>0.40901276140003978</v>
      </c>
      <c r="AF154" s="12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5">
        <v>15.2</v>
      </c>
      <c r="F155" s="4">
        <f t="shared" si="78"/>
        <v>0.38000000000000006</v>
      </c>
      <c r="G155" s="4">
        <f t="shared" si="79"/>
        <v>3.3055431355195473E-2</v>
      </c>
      <c r="H155" s="4">
        <f t="shared" si="80"/>
        <v>0.99999999861836741</v>
      </c>
      <c r="J155" s="12">
        <f t="shared" si="81"/>
        <v>0.38000000000000006</v>
      </c>
      <c r="K155" s="12">
        <f t="shared" si="82"/>
        <v>0.38000000000000006</v>
      </c>
      <c r="L155" s="12">
        <f t="shared" si="83"/>
        <v>1</v>
      </c>
      <c r="M155" s="4">
        <f t="shared" si="84"/>
        <v>0.38000000000000006</v>
      </c>
      <c r="N155" s="4">
        <f t="shared" si="85"/>
        <v>0.38000000000000006</v>
      </c>
      <c r="O155" s="4">
        <f t="shared" si="86"/>
        <v>1</v>
      </c>
      <c r="AA155" s="12">
        <f t="shared" si="87"/>
        <v>0.40049436741190553</v>
      </c>
      <c r="AB155" s="12">
        <f t="shared" si="88"/>
        <v>0.40049436709715286</v>
      </c>
      <c r="AC155" s="12">
        <f t="shared" si="89"/>
        <v>1</v>
      </c>
      <c r="AD155" s="12">
        <f t="shared" si="90"/>
        <v>0.37999999949233443</v>
      </c>
      <c r="AE155" s="12">
        <f t="shared" si="91"/>
        <v>0.3877878591088586</v>
      </c>
      <c r="AF155" s="12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5">
        <v>15.3</v>
      </c>
      <c r="F156" s="4">
        <f t="shared" si="78"/>
        <v>0.36000000000000015</v>
      </c>
      <c r="G156" s="4">
        <f t="shared" si="79"/>
        <v>2.9140877833621997E-2</v>
      </c>
      <c r="H156" s="4">
        <f t="shared" si="80"/>
        <v>0.99999999907386394</v>
      </c>
      <c r="J156" s="12">
        <f t="shared" si="81"/>
        <v>0.36000000000000015</v>
      </c>
      <c r="K156" s="12">
        <f t="shared" si="82"/>
        <v>0.36000000000000015</v>
      </c>
      <c r="L156" s="12">
        <f t="shared" si="83"/>
        <v>1</v>
      </c>
      <c r="M156" s="4">
        <f t="shared" si="84"/>
        <v>0.36000000000000015</v>
      </c>
      <c r="N156" s="4">
        <f t="shared" si="85"/>
        <v>0.36000000000000015</v>
      </c>
      <c r="O156" s="4">
        <f t="shared" si="86"/>
        <v>1</v>
      </c>
      <c r="AA156" s="12">
        <f t="shared" si="87"/>
        <v>0.37865016179624567</v>
      </c>
      <c r="AB156" s="12">
        <f t="shared" si="88"/>
        <v>0.37865016158908199</v>
      </c>
      <c r="AC156" s="12">
        <f t="shared" si="89"/>
        <v>1</v>
      </c>
      <c r="AD156" s="12">
        <f t="shared" si="90"/>
        <v>0.35999999967630703</v>
      </c>
      <c r="AE156" s="12">
        <f t="shared" si="91"/>
        <v>0.36671405792295542</v>
      </c>
      <c r="AF156" s="12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5">
        <v>15.4</v>
      </c>
      <c r="F157" s="4">
        <f t="shared" si="78"/>
        <v>0.33999999999999986</v>
      </c>
      <c r="G157" s="4">
        <f t="shared" si="79"/>
        <v>2.5729715933966599E-2</v>
      </c>
      <c r="H157" s="4">
        <f t="shared" si="80"/>
        <v>0.99999999937919237</v>
      </c>
      <c r="J157" s="12">
        <f t="shared" si="81"/>
        <v>0.33999999999999986</v>
      </c>
      <c r="K157" s="12">
        <f t="shared" si="82"/>
        <v>0.33999999999999986</v>
      </c>
      <c r="L157" s="12">
        <f t="shared" si="83"/>
        <v>1</v>
      </c>
      <c r="M157" s="4">
        <f t="shared" si="84"/>
        <v>0.33999999999999986</v>
      </c>
      <c r="N157" s="4">
        <f t="shared" si="85"/>
        <v>0.33999999999999986</v>
      </c>
      <c r="O157" s="4">
        <f t="shared" si="86"/>
        <v>1</v>
      </c>
      <c r="AA157" s="12">
        <f t="shared" si="87"/>
        <v>0.35698161250587551</v>
      </c>
      <c r="AB157" s="12">
        <f t="shared" si="88"/>
        <v>0.35698161237015069</v>
      </c>
      <c r="AC157" s="12">
        <f t="shared" si="89"/>
        <v>1</v>
      </c>
      <c r="AD157" s="12">
        <f t="shared" si="90"/>
        <v>0.33999999979435613</v>
      </c>
      <c r="AE157" s="12">
        <f t="shared" si="91"/>
        <v>0.34577374804635386</v>
      </c>
      <c r="AF157" s="12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5">
        <v>15.5</v>
      </c>
      <c r="F158" s="4">
        <f t="shared" si="78"/>
        <v>0.31999999999999995</v>
      </c>
      <c r="G158" s="4">
        <f t="shared" si="79"/>
        <v>2.2753297866633299E-2</v>
      </c>
      <c r="H158" s="4">
        <f t="shared" si="80"/>
        <v>0.99999999958386021</v>
      </c>
      <c r="J158" s="12">
        <f t="shared" si="81"/>
        <v>0.31999999999999995</v>
      </c>
      <c r="K158" s="12">
        <f t="shared" si="82"/>
        <v>0.31999999999999995</v>
      </c>
      <c r="L158" s="12">
        <f t="shared" si="83"/>
        <v>1</v>
      </c>
      <c r="M158" s="4">
        <f t="shared" si="84"/>
        <v>0.31999999999999995</v>
      </c>
      <c r="N158" s="4">
        <f t="shared" si="85"/>
        <v>0.31999999999999995</v>
      </c>
      <c r="O158" s="4">
        <f t="shared" si="86"/>
        <v>1</v>
      </c>
      <c r="AA158" s="12">
        <f t="shared" si="87"/>
        <v>0.33547224254287195</v>
      </c>
      <c r="AB158" s="12">
        <f t="shared" si="88"/>
        <v>0.33547224245438034</v>
      </c>
      <c r="AC158" s="12">
        <f t="shared" si="89"/>
        <v>1</v>
      </c>
      <c r="AD158" s="12">
        <f t="shared" si="90"/>
        <v>0.31999999986986516</v>
      </c>
      <c r="AE158" s="12">
        <f t="shared" si="91"/>
        <v>0.32495111748358418</v>
      </c>
      <c r="AF158" s="12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5">
        <v>15.6</v>
      </c>
      <c r="F159" s="4">
        <f t="shared" si="78"/>
        <v>0.3</v>
      </c>
      <c r="G159" s="4">
        <f t="shared" si="79"/>
        <v>2.0152619878265499E-2</v>
      </c>
      <c r="H159" s="4">
        <f t="shared" si="80"/>
        <v>0.99999999972105313</v>
      </c>
      <c r="J159" s="12">
        <f t="shared" si="81"/>
        <v>0.3</v>
      </c>
      <c r="K159" s="12">
        <f t="shared" si="82"/>
        <v>0.3</v>
      </c>
      <c r="L159" s="12">
        <f t="shared" si="83"/>
        <v>1</v>
      </c>
      <c r="M159" s="4">
        <f t="shared" si="84"/>
        <v>0.3</v>
      </c>
      <c r="N159" s="4">
        <f t="shared" si="85"/>
        <v>0.3</v>
      </c>
      <c r="O159" s="4">
        <f t="shared" si="86"/>
        <v>1</v>
      </c>
      <c r="AA159" s="12">
        <f t="shared" si="87"/>
        <v>0.31410683391085081</v>
      </c>
      <c r="AB159" s="12">
        <f t="shared" si="88"/>
        <v>0.31410683385345251</v>
      </c>
      <c r="AC159" s="12">
        <f t="shared" si="89"/>
        <v>1</v>
      </c>
      <c r="AD159" s="12">
        <f t="shared" si="90"/>
        <v>0.29999999991800241</v>
      </c>
      <c r="AE159" s="12">
        <f t="shared" si="91"/>
        <v>0.30423205009125764</v>
      </c>
      <c r="AF159" s="12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5">
        <v>15.7</v>
      </c>
      <c r="F160" s="4">
        <f t="shared" si="78"/>
        <v>0.28000000000000008</v>
      </c>
      <c r="G160" s="4">
        <f t="shared" si="79"/>
        <v>1.7876987382551952E-2</v>
      </c>
      <c r="H160" s="4">
        <f t="shared" si="80"/>
        <v>0.99999999981301646</v>
      </c>
      <c r="J160" s="12">
        <f t="shared" si="81"/>
        <v>0.28000000000000008</v>
      </c>
      <c r="K160" s="12">
        <f t="shared" si="82"/>
        <v>0.28000000000000008</v>
      </c>
      <c r="L160" s="12">
        <f t="shared" si="83"/>
        <v>1</v>
      </c>
      <c r="M160" s="4">
        <f t="shared" si="84"/>
        <v>0.28000000000000008</v>
      </c>
      <c r="N160" s="4">
        <f t="shared" si="85"/>
        <v>0.28000000000000008</v>
      </c>
      <c r="O160" s="4">
        <f t="shared" si="86"/>
        <v>1</v>
      </c>
      <c r="AA160" s="12">
        <f t="shared" si="87"/>
        <v>0.29287143091303069</v>
      </c>
      <c r="AB160" s="12">
        <f t="shared" si="88"/>
        <v>0.29287143087600875</v>
      </c>
      <c r="AC160" s="12">
        <f t="shared" si="89"/>
        <v>1</v>
      </c>
      <c r="AD160" s="12">
        <f t="shared" si="90"/>
        <v>0.27999999994858066</v>
      </c>
      <c r="AE160" s="12">
        <f t="shared" si="91"/>
        <v>0.28360400060422919</v>
      </c>
      <c r="AF160" s="12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5">
        <v>15.8</v>
      </c>
      <c r="F161" s="4">
        <f t="shared" si="78"/>
        <v>0.26000000000000012</v>
      </c>
      <c r="G161" s="4">
        <f t="shared" si="79"/>
        <v>1.5882845496498623E-2</v>
      </c>
      <c r="H161" s="4">
        <f t="shared" si="80"/>
        <v>0.99999999987466115</v>
      </c>
      <c r="J161" s="12">
        <f t="shared" si="81"/>
        <v>0.26000000000000012</v>
      </c>
      <c r="K161" s="12">
        <f t="shared" si="82"/>
        <v>0.26000000000000012</v>
      </c>
      <c r="L161" s="12">
        <f t="shared" si="83"/>
        <v>1</v>
      </c>
      <c r="M161" s="4">
        <f t="shared" si="84"/>
        <v>0.26000000000000012</v>
      </c>
      <c r="N161" s="4">
        <f t="shared" si="85"/>
        <v>0.26000000000000012</v>
      </c>
      <c r="O161" s="4">
        <f t="shared" si="86"/>
        <v>1</v>
      </c>
      <c r="AA161" s="12">
        <f t="shared" si="87"/>
        <v>0.27175330566593597</v>
      </c>
      <c r="AB161" s="12">
        <f t="shared" si="88"/>
        <v>0.27175330564220379</v>
      </c>
      <c r="AC161" s="12">
        <f t="shared" si="89"/>
        <v>1</v>
      </c>
      <c r="AD161" s="12">
        <f t="shared" si="90"/>
        <v>0.25999999996792961</v>
      </c>
      <c r="AE161" s="12">
        <f t="shared" si="91"/>
        <v>0.26305585944107296</v>
      </c>
      <c r="AF161" s="12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5">
        <v>15.9</v>
      </c>
      <c r="F162" s="4">
        <f t="shared" si="78"/>
        <v>0.23999999999999985</v>
      </c>
      <c r="G162" s="4">
        <f t="shared" si="79"/>
        <v>1.413276258179183E-2</v>
      </c>
      <c r="H162" s="4">
        <f t="shared" si="80"/>
        <v>0.99999999991598276</v>
      </c>
      <c r="J162" s="12">
        <f t="shared" si="81"/>
        <v>0.23999999999999985</v>
      </c>
      <c r="K162" s="12">
        <f t="shared" si="82"/>
        <v>0.23999999999999985</v>
      </c>
      <c r="L162" s="12">
        <f t="shared" si="83"/>
        <v>1</v>
      </c>
      <c r="M162" s="4">
        <f t="shared" si="84"/>
        <v>0.23999999999999985</v>
      </c>
      <c r="N162" s="4">
        <f t="shared" si="85"/>
        <v>0.23999999999999985</v>
      </c>
      <c r="O162" s="4">
        <f t="shared" si="86"/>
        <v>1</v>
      </c>
      <c r="AA162" s="12">
        <f t="shared" si="87"/>
        <v>0.25074089956125922</v>
      </c>
      <c r="AB162" s="12">
        <f t="shared" si="88"/>
        <v>0.25074089954615109</v>
      </c>
      <c r="AC162" s="12">
        <f t="shared" si="89"/>
        <v>1</v>
      </c>
      <c r="AD162" s="12">
        <f t="shared" si="90"/>
        <v>0.23999999998012067</v>
      </c>
      <c r="AE162" s="12">
        <f t="shared" si="91"/>
        <v>0.24257781587482294</v>
      </c>
      <c r="AF162" s="12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5">
        <v>16</v>
      </c>
      <c r="F163" s="4">
        <f t="shared" si="78"/>
        <v>0.21999999999999992</v>
      </c>
      <c r="G163" s="4">
        <f t="shared" si="79"/>
        <v>1.2594551999530714E-2</v>
      </c>
      <c r="H163" s="4">
        <f t="shared" si="80"/>
        <v>0.99999999994368172</v>
      </c>
      <c r="J163" s="12">
        <f t="shared" si="81"/>
        <v>0.21999999999999992</v>
      </c>
      <c r="K163" s="12">
        <f t="shared" si="82"/>
        <v>0.21999999999999992</v>
      </c>
      <c r="L163" s="12">
        <f t="shared" si="83"/>
        <v>1</v>
      </c>
      <c r="M163" s="4">
        <f t="shared" si="84"/>
        <v>0.21999999999999992</v>
      </c>
      <c r="N163" s="4">
        <f t="shared" si="85"/>
        <v>0.21999999999999992</v>
      </c>
      <c r="O163" s="4">
        <f t="shared" si="86"/>
        <v>1</v>
      </c>
      <c r="AA163" s="12">
        <f t="shared" si="87"/>
        <v>0.22982375055908064</v>
      </c>
      <c r="AB163" s="12">
        <f t="shared" si="88"/>
        <v>0.22982375054953816</v>
      </c>
      <c r="AC163" s="12">
        <f t="shared" si="89"/>
        <v>1</v>
      </c>
      <c r="AD163" s="12">
        <f t="shared" si="90"/>
        <v>0.21999999998776595</v>
      </c>
      <c r="AE163" s="12">
        <f t="shared" si="91"/>
        <v>0.22216122511076367</v>
      </c>
      <c r="AF163" s="12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5">
        <v>16.100000000000001</v>
      </c>
      <c r="F164" s="4">
        <f t="shared" si="78"/>
        <v>0.2</v>
      </c>
      <c r="G164" s="4">
        <f t="shared" si="79"/>
        <v>1.1240516628798644E-2</v>
      </c>
      <c r="H164" s="4">
        <f t="shared" si="80"/>
        <v>0.99999999996224864</v>
      </c>
      <c r="J164" s="12">
        <f t="shared" si="81"/>
        <v>0.2</v>
      </c>
      <c r="K164" s="12">
        <f t="shared" si="82"/>
        <v>0.2</v>
      </c>
      <c r="L164" s="12">
        <f t="shared" si="83"/>
        <v>1</v>
      </c>
      <c r="M164" s="4">
        <f t="shared" si="84"/>
        <v>0.2</v>
      </c>
      <c r="N164" s="4">
        <f t="shared" si="85"/>
        <v>0.2</v>
      </c>
      <c r="O164" s="4">
        <f t="shared" si="86"/>
        <v>1</v>
      </c>
      <c r="AA164" s="12">
        <f t="shared" si="87"/>
        <v>0.20899241330269946</v>
      </c>
      <c r="AB164" s="12">
        <f t="shared" si="88"/>
        <v>0.20899241329672713</v>
      </c>
      <c r="AC164" s="12">
        <f t="shared" si="89"/>
        <v>1</v>
      </c>
      <c r="AD164" s="12">
        <f t="shared" si="90"/>
        <v>0.19999999999253459</v>
      </c>
      <c r="AE164" s="12">
        <f t="shared" si="91"/>
        <v>0.20179848265307451</v>
      </c>
      <c r="AF164" s="12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5">
        <v>16.2</v>
      </c>
      <c r="F165" s="4">
        <f t="shared" si="78"/>
        <v>0.17999999999999972</v>
      </c>
      <c r="G165" s="4">
        <f t="shared" si="79"/>
        <v>1.0046801094269931E-2</v>
      </c>
      <c r="H165" s="4">
        <f t="shared" si="80"/>
        <v>0.99999999997469446</v>
      </c>
      <c r="J165" s="12">
        <f t="shared" si="81"/>
        <v>0.17999999999999972</v>
      </c>
      <c r="K165" s="12">
        <f t="shared" si="82"/>
        <v>0.17999999999999972</v>
      </c>
      <c r="L165" s="12">
        <f t="shared" si="83"/>
        <v>1</v>
      </c>
      <c r="M165" s="4">
        <f t="shared" si="84"/>
        <v>0.17999999999999972</v>
      </c>
      <c r="N165" s="4">
        <f t="shared" si="85"/>
        <v>0.17999999999999972</v>
      </c>
      <c r="O165" s="4">
        <f t="shared" si="86"/>
        <v>1</v>
      </c>
      <c r="AA165" s="12">
        <f t="shared" si="87"/>
        <v>0.18823837689709258</v>
      </c>
      <c r="AB165" s="12">
        <f t="shared" si="88"/>
        <v>0.18823837689339501</v>
      </c>
      <c r="AC165" s="12">
        <f t="shared" si="89"/>
        <v>1</v>
      </c>
      <c r="AD165" s="12">
        <f t="shared" si="90"/>
        <v>0.17999999999549049</v>
      </c>
      <c r="AE165" s="12">
        <f t="shared" si="91"/>
        <v>0.18148290783696719</v>
      </c>
      <c r="AF165" s="12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5">
        <v>16.3</v>
      </c>
      <c r="F166" s="4">
        <f t="shared" si="78"/>
        <v>0.16000000000000014</v>
      </c>
      <c r="G166" s="4">
        <f t="shared" si="79"/>
        <v>8.992837637916468E-3</v>
      </c>
      <c r="H166" s="4">
        <f t="shared" si="80"/>
        <v>0.99999999998303712</v>
      </c>
      <c r="J166" s="12">
        <f t="shared" si="81"/>
        <v>0.16000000000000014</v>
      </c>
      <c r="K166" s="12">
        <f t="shared" si="82"/>
        <v>0.16000000000000014</v>
      </c>
      <c r="L166" s="12">
        <f t="shared" si="83"/>
        <v>1</v>
      </c>
      <c r="M166" s="4">
        <f t="shared" si="84"/>
        <v>0.16000000000000014</v>
      </c>
      <c r="N166" s="4">
        <f t="shared" si="85"/>
        <v>0.16000000000000014</v>
      </c>
      <c r="O166" s="4">
        <f t="shared" si="86"/>
        <v>1</v>
      </c>
      <c r="AA166" s="12">
        <f t="shared" si="87"/>
        <v>0.16755398361572185</v>
      </c>
      <c r="AB166" s="12">
        <f t="shared" si="88"/>
        <v>0.16755398361346252</v>
      </c>
      <c r="AC166" s="12">
        <f t="shared" si="89"/>
        <v>1</v>
      </c>
      <c r="AD166" s="12">
        <f t="shared" si="90"/>
        <v>0.15999999999731049</v>
      </c>
      <c r="AE166" s="12">
        <f t="shared" si="91"/>
        <v>0.16120863737582597</v>
      </c>
      <c r="AF166" s="12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5">
        <v>16.399999999999999</v>
      </c>
      <c r="F167" s="4">
        <f t="shared" si="78"/>
        <v>0.13999999999999985</v>
      </c>
      <c r="G167" s="4">
        <f t="shared" si="79"/>
        <v>8.0608728553292226E-3</v>
      </c>
      <c r="H167" s="4">
        <f t="shared" si="80"/>
        <v>0.99999999998862954</v>
      </c>
      <c r="J167" s="12">
        <f t="shared" si="81"/>
        <v>0.13999999999999985</v>
      </c>
      <c r="K167" s="12">
        <f t="shared" si="82"/>
        <v>0.13999999999999985</v>
      </c>
      <c r="L167" s="12">
        <f t="shared" si="83"/>
        <v>1</v>
      </c>
      <c r="M167" s="4">
        <f t="shared" si="84"/>
        <v>0.13999999999999985</v>
      </c>
      <c r="N167" s="4">
        <f t="shared" si="85"/>
        <v>0.13999999999999985</v>
      </c>
      <c r="O167" s="4">
        <f t="shared" si="86"/>
        <v>1</v>
      </c>
      <c r="AA167" s="12">
        <f t="shared" si="87"/>
        <v>0.14693235065550417</v>
      </c>
      <c r="AB167" s="12">
        <f t="shared" si="88"/>
        <v>0.1469323506541462</v>
      </c>
      <c r="AC167" s="12">
        <f t="shared" si="89"/>
        <v>1</v>
      </c>
      <c r="AD167" s="12">
        <f t="shared" si="90"/>
        <v>0.13999999999842083</v>
      </c>
      <c r="AE167" s="12">
        <f t="shared" si="91"/>
        <v>0.14097052909019142</v>
      </c>
      <c r="AF167" s="12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5">
        <v>16.5</v>
      </c>
      <c r="F168" s="4">
        <f t="shared" si="78"/>
        <v>0.12000000000000029</v>
      </c>
      <c r="G168" s="4">
        <f t="shared" si="79"/>
        <v>7.2355639078792878E-3</v>
      </c>
      <c r="H168" s="4">
        <f t="shared" si="80"/>
        <v>0.9999999999923781</v>
      </c>
      <c r="J168" s="12">
        <f t="shared" si="81"/>
        <v>0.12000000000000029</v>
      </c>
      <c r="K168" s="12">
        <f t="shared" si="82"/>
        <v>0.12000000000000029</v>
      </c>
      <c r="L168" s="12">
        <f t="shared" si="83"/>
        <v>1</v>
      </c>
      <c r="M168" s="4">
        <f t="shared" si="84"/>
        <v>0.12000000000000029</v>
      </c>
      <c r="N168" s="4">
        <f t="shared" si="85"/>
        <v>0.12000000000000029</v>
      </c>
      <c r="O168" s="4">
        <f t="shared" si="86"/>
        <v>1</v>
      </c>
      <c r="AA168" s="12">
        <f t="shared" si="87"/>
        <v>0.12636729623888551</v>
      </c>
      <c r="AB168" s="12">
        <f t="shared" si="88"/>
        <v>0.12636729623808649</v>
      </c>
      <c r="AC168" s="12">
        <f t="shared" si="89"/>
        <v>1</v>
      </c>
      <c r="AD168" s="12">
        <f t="shared" si="90"/>
        <v>0.11999999999909229</v>
      </c>
      <c r="AE168" s="12">
        <f t="shared" si="91"/>
        <v>0.1207640755477585</v>
      </c>
      <c r="AF168" s="12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5">
        <v>16.600000000000001</v>
      </c>
      <c r="F169" s="4">
        <f t="shared" si="78"/>
        <v>0.1</v>
      </c>
      <c r="G169" s="4">
        <f t="shared" si="79"/>
        <v>6.5036342017956725E-3</v>
      </c>
      <c r="H169" s="4">
        <f t="shared" si="80"/>
        <v>0.99999999999489098</v>
      </c>
      <c r="J169" s="12">
        <f t="shared" si="81"/>
        <v>0.1</v>
      </c>
      <c r="K169" s="12">
        <f t="shared" si="82"/>
        <v>0.1</v>
      </c>
      <c r="L169" s="12">
        <f t="shared" si="83"/>
        <v>1</v>
      </c>
      <c r="M169" s="4">
        <f t="shared" si="84"/>
        <v>0.1</v>
      </c>
      <c r="N169" s="4">
        <f t="shared" si="85"/>
        <v>0.1</v>
      </c>
      <c r="O169" s="4">
        <f t="shared" si="86"/>
        <v>1</v>
      </c>
      <c r="AA169" s="12">
        <f t="shared" si="87"/>
        <v>0.10585327078158621</v>
      </c>
      <c r="AB169" s="12">
        <f t="shared" si="88"/>
        <v>0.10585327078112938</v>
      </c>
      <c r="AC169" s="12">
        <f t="shared" si="89"/>
        <v>1</v>
      </c>
      <c r="AD169" s="12">
        <f t="shared" si="90"/>
        <v>9.9999999999492425E-2</v>
      </c>
      <c r="AE169" s="12">
        <f t="shared" si="91"/>
        <v>0.10058532707765105</v>
      </c>
      <c r="AF169" s="12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5">
        <v>16.7</v>
      </c>
      <c r="F170" s="4">
        <f t="shared" si="78"/>
        <v>7.999999999999971E-2</v>
      </c>
      <c r="G170" s="4">
        <f t="shared" si="79"/>
        <v>5.8535798275806458E-3</v>
      </c>
      <c r="H170" s="4">
        <f t="shared" si="80"/>
        <v>0.99999999999657518</v>
      </c>
      <c r="J170" s="12">
        <f t="shared" si="81"/>
        <v>7.999999999999971E-2</v>
      </c>
      <c r="K170" s="12">
        <f t="shared" si="82"/>
        <v>7.999999999999971E-2</v>
      </c>
      <c r="L170" s="12">
        <f t="shared" si="83"/>
        <v>1</v>
      </c>
      <c r="M170" s="4">
        <f t="shared" si="84"/>
        <v>7.999999999999971E-2</v>
      </c>
      <c r="N170" s="4">
        <f t="shared" si="85"/>
        <v>7.999999999999971E-2</v>
      </c>
      <c r="O170" s="4">
        <f t="shared" si="86"/>
        <v>1</v>
      </c>
      <c r="AA170" s="12">
        <f t="shared" si="87"/>
        <v>8.5385293441355467E-2</v>
      </c>
      <c r="AB170" s="12">
        <f t="shared" si="88"/>
        <v>8.5385293441104848E-2</v>
      </c>
      <c r="AC170" s="12">
        <f t="shared" si="89"/>
        <v>1</v>
      </c>
      <c r="AD170" s="12">
        <f t="shared" si="90"/>
        <v>7.9999999999727331E-2</v>
      </c>
      <c r="AE170" s="12">
        <f t="shared" si="91"/>
        <v>8.0430823475035787E-2</v>
      </c>
      <c r="AF170" s="12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5">
        <v>16.8</v>
      </c>
      <c r="F171" s="4">
        <f t="shared" si="78"/>
        <v>6.0000000000000143E-2</v>
      </c>
      <c r="G171" s="4">
        <f t="shared" si="79"/>
        <v>5.2754192435996864E-3</v>
      </c>
      <c r="H171" s="4">
        <f t="shared" si="80"/>
        <v>0.99999999999770428</v>
      </c>
      <c r="J171" s="12">
        <f t="shared" si="81"/>
        <v>6.0000000000000143E-2</v>
      </c>
      <c r="K171" s="12">
        <f t="shared" si="82"/>
        <v>6.0000000000000143E-2</v>
      </c>
      <c r="L171" s="12">
        <f t="shared" si="83"/>
        <v>1</v>
      </c>
      <c r="M171" s="4">
        <f t="shared" si="84"/>
        <v>6.0000000000000143E-2</v>
      </c>
      <c r="N171" s="4">
        <f t="shared" si="85"/>
        <v>6.0000000000000143E-2</v>
      </c>
      <c r="O171" s="4">
        <f t="shared" si="86"/>
        <v>1</v>
      </c>
      <c r="AA171" s="12">
        <f t="shared" si="87"/>
        <v>6.4958894088972471E-2</v>
      </c>
      <c r="AB171" s="12">
        <f t="shared" si="88"/>
        <v>6.4958894088843672E-2</v>
      </c>
      <c r="AC171" s="12">
        <f t="shared" si="89"/>
        <v>1</v>
      </c>
      <c r="AD171" s="12">
        <f t="shared" si="90"/>
        <v>5.9999999999863135E-2</v>
      </c>
      <c r="AE171" s="12">
        <f t="shared" si="91"/>
        <v>6.0297533645201469E-2</v>
      </c>
      <c r="AF171" s="12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5">
        <v>16.899999999999999</v>
      </c>
      <c r="F172" s="4">
        <f t="shared" si="78"/>
        <v>3.9999999999999855E-2</v>
      </c>
      <c r="G172" s="4">
        <f t="shared" si="79"/>
        <v>4.7604797522440654E-3</v>
      </c>
      <c r="H172" s="4">
        <f t="shared" si="80"/>
        <v>0.99999999999846123</v>
      </c>
      <c r="J172" s="12">
        <f t="shared" si="81"/>
        <v>3.9999999999999855E-2</v>
      </c>
      <c r="K172" s="12">
        <f t="shared" si="82"/>
        <v>3.9999999999999855E-2</v>
      </c>
      <c r="L172" s="12">
        <f t="shared" si="83"/>
        <v>1</v>
      </c>
      <c r="M172" s="4">
        <f t="shared" si="84"/>
        <v>3.9999999999999855E-2</v>
      </c>
      <c r="N172" s="4">
        <f t="shared" si="85"/>
        <v>3.9999999999999855E-2</v>
      </c>
      <c r="O172" s="4">
        <f t="shared" si="86"/>
        <v>1</v>
      </c>
      <c r="AA172" s="12">
        <f t="shared" si="87"/>
        <v>4.4570060562147129E-2</v>
      </c>
      <c r="AB172" s="12">
        <f t="shared" si="88"/>
        <v>4.4570060562088315E-2</v>
      </c>
      <c r="AC172" s="12">
        <f t="shared" si="89"/>
        <v>1</v>
      </c>
      <c r="AD172" s="12">
        <f t="shared" si="90"/>
        <v>3.9999999999938599E-2</v>
      </c>
      <c r="AE172" s="12">
        <f t="shared" si="91"/>
        <v>4.0182802422424488E-2</v>
      </c>
      <c r="AF172" s="12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5">
        <v>17</v>
      </c>
      <c r="F173" s="4">
        <f t="shared" si="78"/>
        <v>2.0000000000000285E-2</v>
      </c>
      <c r="G173" s="4">
        <f t="shared" si="79"/>
        <v>4.3012152543698392E-3</v>
      </c>
      <c r="H173" s="4">
        <f t="shared" si="80"/>
        <v>0.9999999999989686</v>
      </c>
      <c r="J173" s="12">
        <f t="shared" si="81"/>
        <v>2.0000000000000285E-2</v>
      </c>
      <c r="K173" s="12">
        <f t="shared" si="82"/>
        <v>2.0000000000000285E-2</v>
      </c>
      <c r="L173" s="12">
        <f t="shared" si="83"/>
        <v>1</v>
      </c>
      <c r="M173" s="4">
        <f t="shared" si="84"/>
        <v>2.0000000000000285E-2</v>
      </c>
      <c r="N173" s="4">
        <f t="shared" si="85"/>
        <v>2.0000000000000285E-2</v>
      </c>
      <c r="O173" s="4">
        <f t="shared" si="86"/>
        <v>1</v>
      </c>
      <c r="AA173" s="12">
        <f t="shared" si="87"/>
        <v>2.4215190949278379E-2</v>
      </c>
      <c r="AB173" s="12">
        <f t="shared" si="88"/>
        <v>2.4215190949258249E-2</v>
      </c>
      <c r="AC173" s="12">
        <f t="shared" si="89"/>
        <v>1</v>
      </c>
      <c r="AD173" s="12">
        <f t="shared" si="90"/>
        <v>1.9999999999979742E-2</v>
      </c>
      <c r="AE173" s="12">
        <f t="shared" si="91"/>
        <v>2.0084303818965307E-2</v>
      </c>
      <c r="AF173" s="12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5">
        <v>17.100000000000001</v>
      </c>
      <c r="F174" s="4">
        <f t="shared" si="78"/>
        <v>0</v>
      </c>
      <c r="G174" s="4">
        <f t="shared" si="79"/>
        <v>3.8910505836575876E-3</v>
      </c>
      <c r="H174" s="4">
        <f t="shared" si="80"/>
        <v>0.99999999999930855</v>
      </c>
      <c r="J174" s="12">
        <f t="shared" si="81"/>
        <v>0</v>
      </c>
      <c r="K174" s="12">
        <f t="shared" si="82"/>
        <v>0</v>
      </c>
      <c r="L174" s="12">
        <f t="shared" si="83"/>
        <v>1</v>
      </c>
      <c r="M174" s="4">
        <f t="shared" si="84"/>
        <v>3.8910505836575876E-3</v>
      </c>
      <c r="N174" s="4">
        <f t="shared" si="85"/>
        <v>3.8910505836575876E-3</v>
      </c>
      <c r="O174" s="4">
        <f t="shared" si="86"/>
        <v>1</v>
      </c>
      <c r="AA174" s="12">
        <f t="shared" si="87"/>
        <v>3.891050583654897E-3</v>
      </c>
      <c r="AB174" s="12">
        <f t="shared" si="88"/>
        <v>3.891050583654897E-3</v>
      </c>
      <c r="AC174" s="12">
        <f t="shared" si="89"/>
        <v>1</v>
      </c>
      <c r="AD174" s="12">
        <f t="shared" si="90"/>
        <v>0</v>
      </c>
      <c r="AE174" s="12">
        <f t="shared" si="91"/>
        <v>0</v>
      </c>
      <c r="AF174" s="12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5">
        <v>17.2</v>
      </c>
      <c r="F175" s="4">
        <f t="shared" si="78"/>
        <v>0</v>
      </c>
      <c r="G175" s="4">
        <f t="shared" si="79"/>
        <v>3.5242484268647322E-3</v>
      </c>
      <c r="H175" s="4">
        <f t="shared" si="80"/>
        <v>0.99999999999953659</v>
      </c>
      <c r="J175" s="12">
        <f t="shared" si="81"/>
        <v>0</v>
      </c>
      <c r="K175" s="12">
        <f t="shared" si="82"/>
        <v>0</v>
      </c>
      <c r="L175" s="12">
        <f t="shared" si="83"/>
        <v>1</v>
      </c>
      <c r="M175" s="4">
        <f t="shared" si="84"/>
        <v>3.5242484268647322E-3</v>
      </c>
      <c r="N175" s="4">
        <f t="shared" si="85"/>
        <v>3.5242484268647322E-3</v>
      </c>
      <c r="O175" s="4">
        <f t="shared" si="86"/>
        <v>1</v>
      </c>
      <c r="AA175" s="12">
        <f t="shared" si="87"/>
        <v>3.5242484268630989E-3</v>
      </c>
      <c r="AB175" s="12">
        <f t="shared" si="88"/>
        <v>3.5242484268630989E-3</v>
      </c>
      <c r="AC175" s="12">
        <f t="shared" si="89"/>
        <v>1</v>
      </c>
      <c r="AD175" s="12">
        <f t="shared" si="90"/>
        <v>0</v>
      </c>
      <c r="AE175" s="12">
        <f t="shared" si="91"/>
        <v>0</v>
      </c>
      <c r="AF175" s="12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5">
        <v>17.3</v>
      </c>
      <c r="F176" s="4">
        <f t="shared" si="78"/>
        <v>0</v>
      </c>
      <c r="G176" s="4">
        <f t="shared" si="79"/>
        <v>3.195795440096144E-3</v>
      </c>
      <c r="H176" s="4">
        <f t="shared" si="80"/>
        <v>0.99999999999968936</v>
      </c>
      <c r="J176" s="12">
        <f t="shared" si="81"/>
        <v>0</v>
      </c>
      <c r="K176" s="12">
        <f t="shared" si="82"/>
        <v>0</v>
      </c>
      <c r="L176" s="12">
        <f t="shared" si="83"/>
        <v>1</v>
      </c>
      <c r="M176" s="4">
        <f t="shared" si="84"/>
        <v>3.195795440096144E-3</v>
      </c>
      <c r="N176" s="4">
        <f t="shared" si="85"/>
        <v>3.195795440096144E-3</v>
      </c>
      <c r="O176" s="4">
        <f t="shared" si="86"/>
        <v>1</v>
      </c>
      <c r="AA176" s="12">
        <f t="shared" si="87"/>
        <v>3.1957954400951513E-3</v>
      </c>
      <c r="AB176" s="12">
        <f t="shared" si="88"/>
        <v>3.1957954400951513E-3</v>
      </c>
      <c r="AC176" s="12">
        <f t="shared" si="89"/>
        <v>1</v>
      </c>
      <c r="AD176" s="12">
        <f t="shared" si="90"/>
        <v>0</v>
      </c>
      <c r="AE176" s="12">
        <f t="shared" si="91"/>
        <v>0</v>
      </c>
      <c r="AF176" s="12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5">
        <v>17.399999999999999</v>
      </c>
      <c r="F177" s="4">
        <f t="shared" si="78"/>
        <v>0</v>
      </c>
      <c r="G177" s="4">
        <f t="shared" si="79"/>
        <v>2.9013046870020273E-3</v>
      </c>
      <c r="H177" s="4">
        <f t="shared" si="80"/>
        <v>0.99999999999979172</v>
      </c>
      <c r="J177" s="12">
        <f t="shared" si="81"/>
        <v>0</v>
      </c>
      <c r="K177" s="12">
        <f t="shared" si="82"/>
        <v>0</v>
      </c>
      <c r="L177" s="12">
        <f t="shared" si="83"/>
        <v>1</v>
      </c>
      <c r="M177" s="4">
        <f t="shared" si="84"/>
        <v>2.9013046870020273E-3</v>
      </c>
      <c r="N177" s="4">
        <f t="shared" si="85"/>
        <v>2.9013046870020273E-3</v>
      </c>
      <c r="O177" s="4">
        <f t="shared" si="86"/>
        <v>1</v>
      </c>
      <c r="AA177" s="12">
        <f t="shared" si="87"/>
        <v>2.9013046870014231E-3</v>
      </c>
      <c r="AB177" s="12">
        <f t="shared" si="88"/>
        <v>2.9013046870014231E-3</v>
      </c>
      <c r="AC177" s="12">
        <f t="shared" si="89"/>
        <v>1</v>
      </c>
      <c r="AD177" s="12">
        <f t="shared" si="90"/>
        <v>0</v>
      </c>
      <c r="AE177" s="12">
        <f t="shared" si="91"/>
        <v>0</v>
      </c>
      <c r="AF177" s="12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5">
        <v>17.5</v>
      </c>
      <c r="F178" s="4">
        <f t="shared" si="78"/>
        <v>0</v>
      </c>
      <c r="G178" s="4">
        <f t="shared" si="79"/>
        <v>2.6369319635966186E-3</v>
      </c>
      <c r="H178" s="4">
        <f t="shared" si="80"/>
        <v>0.99999999999986033</v>
      </c>
      <c r="J178" s="12">
        <f t="shared" si="81"/>
        <v>0</v>
      </c>
      <c r="K178" s="12">
        <f t="shared" si="82"/>
        <v>0</v>
      </c>
      <c r="L178" s="12">
        <f t="shared" si="83"/>
        <v>1</v>
      </c>
      <c r="M178" s="4">
        <f t="shared" si="84"/>
        <v>2.6369319635966186E-3</v>
      </c>
      <c r="N178" s="4">
        <f t="shared" si="85"/>
        <v>2.6369319635966186E-3</v>
      </c>
      <c r="O178" s="4">
        <f t="shared" si="86"/>
        <v>1</v>
      </c>
      <c r="AA178" s="12">
        <f t="shared" si="87"/>
        <v>2.6369319635962504E-3</v>
      </c>
      <c r="AB178" s="12">
        <f t="shared" si="88"/>
        <v>2.6369319635962504E-3</v>
      </c>
      <c r="AC178" s="12">
        <f t="shared" si="89"/>
        <v>1</v>
      </c>
      <c r="AD178" s="12">
        <f t="shared" si="90"/>
        <v>0</v>
      </c>
      <c r="AE178" s="12">
        <f t="shared" si="91"/>
        <v>0</v>
      </c>
      <c r="AF178" s="12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5">
        <v>17.600000000000001</v>
      </c>
      <c r="F179" s="4">
        <f t="shared" si="78"/>
        <v>0</v>
      </c>
      <c r="G179" s="4">
        <f t="shared" si="79"/>
        <v>2.3993039467033422E-3</v>
      </c>
      <c r="H179" s="4">
        <f t="shared" si="80"/>
        <v>0.99999999999990652</v>
      </c>
      <c r="J179" s="12">
        <f t="shared" si="81"/>
        <v>0</v>
      </c>
      <c r="K179" s="12">
        <f t="shared" si="82"/>
        <v>0</v>
      </c>
      <c r="L179" s="12">
        <f t="shared" si="83"/>
        <v>1</v>
      </c>
      <c r="M179" s="4">
        <f t="shared" si="84"/>
        <v>2.3993039467033422E-3</v>
      </c>
      <c r="N179" s="4">
        <f t="shared" si="85"/>
        <v>2.3993039467033422E-3</v>
      </c>
      <c r="O179" s="4">
        <f t="shared" si="86"/>
        <v>1</v>
      </c>
      <c r="AA179" s="12">
        <f t="shared" si="87"/>
        <v>2.399303946703118E-3</v>
      </c>
      <c r="AB179" s="12">
        <f t="shared" si="88"/>
        <v>2.399303946703118E-3</v>
      </c>
      <c r="AC179" s="12">
        <f t="shared" si="89"/>
        <v>1</v>
      </c>
      <c r="AD179" s="12">
        <f t="shared" si="90"/>
        <v>0</v>
      </c>
      <c r="AE179" s="12">
        <f t="shared" si="91"/>
        <v>0</v>
      </c>
      <c r="AF179" s="12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5">
        <v>17.7</v>
      </c>
      <c r="F180" s="4">
        <f t="shared" si="78"/>
        <v>0</v>
      </c>
      <c r="G180" s="4">
        <f t="shared" si="79"/>
        <v>2.185456418354E-3</v>
      </c>
      <c r="H180" s="4">
        <f t="shared" si="80"/>
        <v>0.99999999999993738</v>
      </c>
      <c r="J180" s="12">
        <f t="shared" si="81"/>
        <v>0</v>
      </c>
      <c r="K180" s="12">
        <f t="shared" si="82"/>
        <v>0</v>
      </c>
      <c r="L180" s="12">
        <f t="shared" si="83"/>
        <v>1</v>
      </c>
      <c r="M180" s="4">
        <f t="shared" si="84"/>
        <v>2.185456418354E-3</v>
      </c>
      <c r="N180" s="4">
        <f t="shared" si="85"/>
        <v>2.185456418354E-3</v>
      </c>
      <c r="O180" s="4">
        <f t="shared" si="86"/>
        <v>1</v>
      </c>
      <c r="AA180" s="12">
        <f t="shared" si="87"/>
        <v>2.185456418353863E-3</v>
      </c>
      <c r="AB180" s="12">
        <f t="shared" si="88"/>
        <v>2.185456418353863E-3</v>
      </c>
      <c r="AC180" s="12">
        <f t="shared" si="89"/>
        <v>1</v>
      </c>
      <c r="AD180" s="12">
        <f t="shared" si="90"/>
        <v>0</v>
      </c>
      <c r="AE180" s="12">
        <f t="shared" si="91"/>
        <v>0</v>
      </c>
      <c r="AF180" s="12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5">
        <v>17.8</v>
      </c>
      <c r="F181" s="4">
        <f t="shared" si="78"/>
        <v>0</v>
      </c>
      <c r="G181" s="4">
        <f t="shared" si="79"/>
        <v>1.9927810851812066E-3</v>
      </c>
      <c r="H181" s="4">
        <f t="shared" si="80"/>
        <v>0.99999999999995803</v>
      </c>
      <c r="J181" s="12">
        <f t="shared" si="81"/>
        <v>0</v>
      </c>
      <c r="K181" s="12">
        <f t="shared" si="82"/>
        <v>0</v>
      </c>
      <c r="L181" s="12">
        <f t="shared" si="83"/>
        <v>1</v>
      </c>
      <c r="M181" s="4">
        <f t="shared" si="84"/>
        <v>1.9927810851812066E-3</v>
      </c>
      <c r="N181" s="4">
        <f t="shared" si="85"/>
        <v>1.9927810851812066E-3</v>
      </c>
      <c r="O181" s="4">
        <f t="shared" si="86"/>
        <v>1</v>
      </c>
      <c r="AA181" s="12">
        <f t="shared" si="87"/>
        <v>1.9927810851811229E-3</v>
      </c>
      <c r="AB181" s="12">
        <f t="shared" si="88"/>
        <v>1.9927810851811229E-3</v>
      </c>
      <c r="AC181" s="12">
        <f t="shared" si="89"/>
        <v>1</v>
      </c>
      <c r="AD181" s="12">
        <f t="shared" si="90"/>
        <v>0</v>
      </c>
      <c r="AE181" s="12">
        <f t="shared" si="91"/>
        <v>0</v>
      </c>
      <c r="AF181" s="12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5">
        <v>17.899999999999999</v>
      </c>
      <c r="F182" s="4">
        <f t="shared" si="78"/>
        <v>0</v>
      </c>
      <c r="G182" s="4">
        <f t="shared" si="79"/>
        <v>1.8189797372572293E-3</v>
      </c>
      <c r="H182" s="4">
        <f t="shared" si="80"/>
        <v>0.9999999999999718</v>
      </c>
      <c r="J182" s="12">
        <f t="shared" si="81"/>
        <v>0</v>
      </c>
      <c r="K182" s="12">
        <f t="shared" si="82"/>
        <v>0</v>
      </c>
      <c r="L182" s="12">
        <f t="shared" si="83"/>
        <v>1</v>
      </c>
      <c r="M182" s="4">
        <f t="shared" si="84"/>
        <v>1.8189797372572293E-3</v>
      </c>
      <c r="N182" s="4">
        <f t="shared" si="85"/>
        <v>1.8189797372572293E-3</v>
      </c>
      <c r="O182" s="4">
        <f t="shared" si="86"/>
        <v>1</v>
      </c>
      <c r="AA182" s="12">
        <f t="shared" si="87"/>
        <v>1.8189797372571779E-3</v>
      </c>
      <c r="AB182" s="12">
        <f t="shared" si="88"/>
        <v>1.8189797372571779E-3</v>
      </c>
      <c r="AC182" s="12">
        <f t="shared" si="89"/>
        <v>1</v>
      </c>
      <c r="AD182" s="12">
        <f t="shared" si="90"/>
        <v>0</v>
      </c>
      <c r="AE182" s="12">
        <f t="shared" si="91"/>
        <v>0</v>
      </c>
      <c r="AF182" s="12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5">
        <v>18</v>
      </c>
      <c r="F183" s="4">
        <f t="shared" si="78"/>
        <v>0</v>
      </c>
      <c r="G183" s="4">
        <f t="shared" si="79"/>
        <v>1.6620246812600549E-3</v>
      </c>
      <c r="H183" s="4">
        <f t="shared" si="80"/>
        <v>0.99999999999998113</v>
      </c>
      <c r="J183" s="12">
        <f t="shared" si="81"/>
        <v>0</v>
      </c>
      <c r="K183" s="12">
        <f t="shared" si="82"/>
        <v>0</v>
      </c>
      <c r="L183" s="12">
        <f t="shared" si="83"/>
        <v>1</v>
      </c>
      <c r="M183" s="4">
        <f t="shared" si="84"/>
        <v>1.6620246812600549E-3</v>
      </c>
      <c r="N183" s="4">
        <f t="shared" si="85"/>
        <v>1.6620246812600549E-3</v>
      </c>
      <c r="O183" s="4">
        <f t="shared" si="86"/>
        <v>1</v>
      </c>
      <c r="AA183" s="12">
        <f t="shared" si="87"/>
        <v>1.6620246812600234E-3</v>
      </c>
      <c r="AB183" s="12">
        <f t="shared" si="88"/>
        <v>1.6620246812600234E-3</v>
      </c>
      <c r="AC183" s="12">
        <f t="shared" si="89"/>
        <v>1</v>
      </c>
      <c r="AD183" s="12">
        <f t="shared" si="90"/>
        <v>0</v>
      </c>
      <c r="AE183" s="12">
        <f t="shared" si="91"/>
        <v>0</v>
      </c>
      <c r="AF183" s="12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5">
        <v>18.100000000000001</v>
      </c>
      <c r="F184" s="4">
        <f t="shared" si="78"/>
        <v>0</v>
      </c>
      <c r="G184" s="4">
        <f t="shared" si="79"/>
        <v>1.5201245436999506E-3</v>
      </c>
      <c r="H184" s="4">
        <f t="shared" si="80"/>
        <v>0.99999999999998734</v>
      </c>
      <c r="J184" s="12">
        <f t="shared" si="81"/>
        <v>0</v>
      </c>
      <c r="K184" s="12">
        <f t="shared" si="82"/>
        <v>0</v>
      </c>
      <c r="L184" s="12">
        <f t="shared" si="83"/>
        <v>1</v>
      </c>
      <c r="M184" s="4">
        <f t="shared" si="84"/>
        <v>1.5201245436999506E-3</v>
      </c>
      <c r="N184" s="4">
        <f t="shared" si="85"/>
        <v>1.5201245436999506E-3</v>
      </c>
      <c r="O184" s="4">
        <f t="shared" si="86"/>
        <v>1</v>
      </c>
      <c r="AA184" s="12">
        <f t="shared" si="87"/>
        <v>1.5201245436999313E-3</v>
      </c>
      <c r="AB184" s="12">
        <f t="shared" si="88"/>
        <v>1.5201245436999313E-3</v>
      </c>
      <c r="AC184" s="12">
        <f t="shared" si="89"/>
        <v>1</v>
      </c>
      <c r="AD184" s="12">
        <f t="shared" si="90"/>
        <v>0</v>
      </c>
      <c r="AE184" s="12">
        <f t="shared" si="91"/>
        <v>0</v>
      </c>
      <c r="AF184" s="12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4">
        <v>18.2</v>
      </c>
      <c r="F185" s="4">
        <f t="shared" si="78"/>
        <v>0</v>
      </c>
      <c r="G185" s="4">
        <f t="shared" si="79"/>
        <v>1.3916946758292354E-3</v>
      </c>
      <c r="H185" s="4">
        <f t="shared" si="80"/>
        <v>0.99999999999999156</v>
      </c>
      <c r="J185" s="12">
        <f t="shared" si="81"/>
        <v>0</v>
      </c>
      <c r="K185" s="12">
        <f t="shared" si="82"/>
        <v>0</v>
      </c>
      <c r="L185" s="12">
        <f t="shared" si="83"/>
        <v>1</v>
      </c>
      <c r="M185" s="4">
        <f t="shared" si="84"/>
        <v>1.3916946758292354E-3</v>
      </c>
      <c r="N185" s="4">
        <f t="shared" si="85"/>
        <v>1.3916946758292354E-3</v>
      </c>
      <c r="O185" s="4">
        <f t="shared" si="86"/>
        <v>1</v>
      </c>
      <c r="AA185" s="12">
        <f t="shared" si="87"/>
        <v>1.3916946758292237E-3</v>
      </c>
      <c r="AB185" s="12">
        <f t="shared" si="88"/>
        <v>1.3916946758292237E-3</v>
      </c>
      <c r="AC185" s="12">
        <f t="shared" si="89"/>
        <v>1</v>
      </c>
      <c r="AD185" s="12">
        <f t="shared" si="90"/>
        <v>0</v>
      </c>
      <c r="AE185" s="12">
        <f t="shared" si="91"/>
        <v>0</v>
      </c>
      <c r="AF185" s="12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4">
        <v>18.3</v>
      </c>
      <c r="F186" s="4">
        <f t="shared" si="78"/>
        <v>0</v>
      </c>
      <c r="G186" s="4">
        <f t="shared" si="79"/>
        <v>1.2753315066968221E-3</v>
      </c>
      <c r="H186" s="4">
        <f t="shared" si="80"/>
        <v>0.99999999999999423</v>
      </c>
      <c r="J186" s="12">
        <f t="shared" si="81"/>
        <v>0</v>
      </c>
      <c r="K186" s="12">
        <f t="shared" si="82"/>
        <v>0</v>
      </c>
      <c r="L186" s="12">
        <f t="shared" si="83"/>
        <v>1</v>
      </c>
      <c r="M186" s="4">
        <f t="shared" si="84"/>
        <v>1.2753315066968221E-3</v>
      </c>
      <c r="N186" s="4">
        <f t="shared" si="85"/>
        <v>1.2753315066968221E-3</v>
      </c>
      <c r="O186" s="4">
        <f t="shared" si="86"/>
        <v>1</v>
      </c>
      <c r="AA186" s="12">
        <f t="shared" si="87"/>
        <v>1.2753315066968147E-3</v>
      </c>
      <c r="AB186" s="12">
        <f t="shared" si="88"/>
        <v>1.2753315066968147E-3</v>
      </c>
      <c r="AC186" s="12">
        <f t="shared" si="89"/>
        <v>1</v>
      </c>
      <c r="AD186" s="12">
        <f t="shared" si="90"/>
        <v>0</v>
      </c>
      <c r="AE186" s="12">
        <f t="shared" si="91"/>
        <v>0</v>
      </c>
      <c r="AF186" s="12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4">
        <v>18.399999999999999</v>
      </c>
      <c r="F187" s="4">
        <f t="shared" si="78"/>
        <v>0</v>
      </c>
      <c r="G187" s="4">
        <f t="shared" si="79"/>
        <v>1.1697902879093734E-3</v>
      </c>
      <c r="H187" s="4">
        <f t="shared" si="80"/>
        <v>0.99999999999999623</v>
      </c>
      <c r="J187" s="12">
        <f t="shared" si="81"/>
        <v>0</v>
      </c>
      <c r="K187" s="12">
        <f t="shared" si="82"/>
        <v>0</v>
      </c>
      <c r="L187" s="12">
        <f t="shared" si="83"/>
        <v>1</v>
      </c>
      <c r="M187" s="4">
        <f t="shared" si="84"/>
        <v>1.1697902879093734E-3</v>
      </c>
      <c r="N187" s="4">
        <f t="shared" si="85"/>
        <v>1.1697902879093734E-3</v>
      </c>
      <c r="O187" s="4">
        <f t="shared" si="86"/>
        <v>1</v>
      </c>
      <c r="AA187" s="12">
        <f t="shared" si="87"/>
        <v>1.1697902879093691E-3</v>
      </c>
      <c r="AB187" s="12">
        <f t="shared" si="88"/>
        <v>1.1697902879093691E-3</v>
      </c>
      <c r="AC187" s="12">
        <f t="shared" si="89"/>
        <v>1</v>
      </c>
      <c r="AD187" s="12">
        <f t="shared" si="90"/>
        <v>0</v>
      </c>
      <c r="AE187" s="12">
        <f t="shared" si="91"/>
        <v>0</v>
      </c>
      <c r="AF187" s="12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4">
        <v>18.5</v>
      </c>
      <c r="F188" s="4">
        <f t="shared" si="78"/>
        <v>0</v>
      </c>
      <c r="G188" s="4">
        <f t="shared" si="79"/>
        <v>1.0739657558160652E-3</v>
      </c>
      <c r="H188" s="4">
        <f t="shared" si="80"/>
        <v>0.99999999999999734</v>
      </c>
      <c r="J188" s="12">
        <f t="shared" si="81"/>
        <v>0</v>
      </c>
      <c r="K188" s="12">
        <f t="shared" si="82"/>
        <v>0</v>
      </c>
      <c r="L188" s="12">
        <f t="shared" si="83"/>
        <v>1</v>
      </c>
      <c r="M188" s="4">
        <f t="shared" si="84"/>
        <v>1.0739657558160652E-3</v>
      </c>
      <c r="N188" s="4">
        <f t="shared" si="85"/>
        <v>1.0739657558160652E-3</v>
      </c>
      <c r="O188" s="4">
        <f t="shared" si="86"/>
        <v>1</v>
      </c>
      <c r="AA188" s="12">
        <f t="shared" si="87"/>
        <v>1.0739657558160624E-3</v>
      </c>
      <c r="AB188" s="12">
        <f t="shared" si="88"/>
        <v>1.0739657558160624E-3</v>
      </c>
      <c r="AC188" s="12">
        <f t="shared" si="89"/>
        <v>1</v>
      </c>
      <c r="AD188" s="12">
        <f t="shared" si="90"/>
        <v>0</v>
      </c>
      <c r="AE188" s="12">
        <f t="shared" si="91"/>
        <v>0</v>
      </c>
      <c r="AF188" s="12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4">
        <v>18.600000000000001</v>
      </c>
      <c r="F189" s="4">
        <f t="shared" si="78"/>
        <v>0</v>
      </c>
      <c r="G189" s="4">
        <f t="shared" si="79"/>
        <v>9.8687530639816889E-4</v>
      </c>
      <c r="H189" s="4">
        <f t="shared" si="80"/>
        <v>0.99999999999999822</v>
      </c>
      <c r="J189" s="12">
        <f t="shared" si="81"/>
        <v>0</v>
      </c>
      <c r="K189" s="12">
        <f t="shared" si="82"/>
        <v>0</v>
      </c>
      <c r="L189" s="12">
        <f t="shared" si="83"/>
        <v>1</v>
      </c>
      <c r="M189" s="4">
        <f t="shared" si="84"/>
        <v>9.8687530639816889E-4</v>
      </c>
      <c r="N189" s="4">
        <f t="shared" si="85"/>
        <v>9.8687530639816889E-4</v>
      </c>
      <c r="O189" s="4">
        <f t="shared" si="86"/>
        <v>1</v>
      </c>
      <c r="AA189" s="12">
        <f t="shared" si="87"/>
        <v>9.8687530639816716E-4</v>
      </c>
      <c r="AB189" s="12">
        <f t="shared" si="88"/>
        <v>9.8687530639816716E-4</v>
      </c>
      <c r="AC189" s="12">
        <f t="shared" si="89"/>
        <v>1</v>
      </c>
      <c r="AD189" s="12">
        <f t="shared" si="90"/>
        <v>0</v>
      </c>
      <c r="AE189" s="12">
        <f t="shared" si="91"/>
        <v>0</v>
      </c>
      <c r="AF189" s="12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4">
        <v>18.7</v>
      </c>
      <c r="F190" s="4">
        <f t="shared" si="78"/>
        <v>0</v>
      </c>
      <c r="G190" s="4">
        <f t="shared" si="79"/>
        <v>9.0764433709945662E-4</v>
      </c>
      <c r="H190" s="4">
        <f t="shared" si="80"/>
        <v>0.99999999999999889</v>
      </c>
      <c r="J190" s="12">
        <f t="shared" si="81"/>
        <v>0</v>
      </c>
      <c r="K190" s="12">
        <f t="shared" si="82"/>
        <v>0</v>
      </c>
      <c r="L190" s="12">
        <f t="shared" si="83"/>
        <v>1</v>
      </c>
      <c r="M190" s="4">
        <f t="shared" si="84"/>
        <v>9.0764433709945662E-4</v>
      </c>
      <c r="N190" s="4">
        <f t="shared" si="85"/>
        <v>9.0764433709945662E-4</v>
      </c>
      <c r="O190" s="4">
        <f t="shared" si="86"/>
        <v>1</v>
      </c>
      <c r="AA190" s="12">
        <f t="shared" si="87"/>
        <v>9.0764433709945565E-4</v>
      </c>
      <c r="AB190" s="12">
        <f t="shared" si="88"/>
        <v>9.0764433709945565E-4</v>
      </c>
      <c r="AC190" s="12">
        <f t="shared" si="89"/>
        <v>1</v>
      </c>
      <c r="AD190" s="12">
        <f t="shared" si="90"/>
        <v>0</v>
      </c>
      <c r="AE190" s="12">
        <f t="shared" si="91"/>
        <v>0</v>
      </c>
      <c r="AF190" s="12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4">
        <v>18.8</v>
      </c>
      <c r="F191" s="4">
        <f t="shared" si="78"/>
        <v>0</v>
      </c>
      <c r="G191" s="4">
        <f t="shared" si="79"/>
        <v>8.3549345984374075E-4</v>
      </c>
      <c r="H191" s="4">
        <f t="shared" si="80"/>
        <v>0.99999999999999933</v>
      </c>
      <c r="J191" s="12">
        <f t="shared" si="81"/>
        <v>0</v>
      </c>
      <c r="K191" s="12">
        <f t="shared" si="82"/>
        <v>0</v>
      </c>
      <c r="L191" s="12">
        <f t="shared" si="83"/>
        <v>1</v>
      </c>
      <c r="M191" s="4">
        <f t="shared" si="84"/>
        <v>8.3549345984374075E-4</v>
      </c>
      <c r="N191" s="4">
        <f t="shared" si="85"/>
        <v>8.3549345984374075E-4</v>
      </c>
      <c r="O191" s="4">
        <f t="shared" si="86"/>
        <v>1</v>
      </c>
      <c r="AA191" s="12">
        <f t="shared" si="87"/>
        <v>8.3549345984374021E-4</v>
      </c>
      <c r="AB191" s="12">
        <f t="shared" si="88"/>
        <v>8.3549345984374021E-4</v>
      </c>
      <c r="AC191" s="12">
        <f t="shared" si="89"/>
        <v>1</v>
      </c>
      <c r="AD191" s="12">
        <f t="shared" si="90"/>
        <v>0</v>
      </c>
      <c r="AE191" s="12">
        <f t="shared" si="91"/>
        <v>0</v>
      </c>
      <c r="AF191" s="12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4">
        <v>18.899999999999999</v>
      </c>
      <c r="F192" s="4">
        <f t="shared" si="78"/>
        <v>0</v>
      </c>
      <c r="G192" s="4">
        <f t="shared" si="79"/>
        <v>7.6972733195251029E-4</v>
      </c>
      <c r="H192" s="4">
        <f t="shared" si="80"/>
        <v>0.99999999999999956</v>
      </c>
      <c r="J192" s="12">
        <f t="shared" si="81"/>
        <v>0</v>
      </c>
      <c r="K192" s="12">
        <f t="shared" si="82"/>
        <v>0</v>
      </c>
      <c r="L192" s="12">
        <f t="shared" si="83"/>
        <v>1</v>
      </c>
      <c r="M192" s="4">
        <f t="shared" si="84"/>
        <v>7.6972733195251029E-4</v>
      </c>
      <c r="N192" s="4">
        <f t="shared" si="85"/>
        <v>7.6972733195251029E-4</v>
      </c>
      <c r="O192" s="4">
        <f t="shared" si="86"/>
        <v>1</v>
      </c>
      <c r="AA192" s="12">
        <f t="shared" si="87"/>
        <v>7.6972733195250997E-4</v>
      </c>
      <c r="AB192" s="12">
        <f t="shared" si="88"/>
        <v>7.6972733195250997E-4</v>
      </c>
      <c r="AC192" s="12">
        <f t="shared" si="89"/>
        <v>1</v>
      </c>
      <c r="AD192" s="12">
        <f t="shared" si="90"/>
        <v>0</v>
      </c>
      <c r="AE192" s="12">
        <f t="shared" si="91"/>
        <v>0</v>
      </c>
      <c r="AF192" s="12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4">
        <v>19</v>
      </c>
      <c r="F193" s="4">
        <f t="shared" si="78"/>
        <v>0</v>
      </c>
      <c r="G193" s="4">
        <f t="shared" si="79"/>
        <v>7.0972488777469275E-4</v>
      </c>
      <c r="H193" s="4">
        <f t="shared" si="80"/>
        <v>0.99999999999999956</v>
      </c>
      <c r="J193" s="12">
        <f t="shared" si="81"/>
        <v>0</v>
      </c>
      <c r="K193" s="12">
        <f t="shared" si="82"/>
        <v>0</v>
      </c>
      <c r="L193" s="12">
        <f t="shared" si="83"/>
        <v>1</v>
      </c>
      <c r="M193" s="4">
        <f t="shared" si="84"/>
        <v>7.0972488777469275E-4</v>
      </c>
      <c r="N193" s="4">
        <f t="shared" si="85"/>
        <v>7.0972488777469275E-4</v>
      </c>
      <c r="O193" s="4">
        <f t="shared" si="86"/>
        <v>1</v>
      </c>
      <c r="AA193" s="12">
        <f t="shared" si="87"/>
        <v>7.0972488777469242E-4</v>
      </c>
      <c r="AB193" s="12">
        <f t="shared" si="88"/>
        <v>7.0972488777469242E-4</v>
      </c>
      <c r="AC193" s="12">
        <f t="shared" si="89"/>
        <v>1</v>
      </c>
      <c r="AD193" s="12">
        <f t="shared" si="90"/>
        <v>0</v>
      </c>
      <c r="AE193" s="12">
        <f t="shared" si="91"/>
        <v>0</v>
      </c>
      <c r="AF193" s="12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4">
        <v>19.100000000000001</v>
      </c>
      <c r="F194" s="4">
        <f t="shared" si="78"/>
        <v>0</v>
      </c>
      <c r="G194" s="4">
        <f t="shared" si="79"/>
        <v>6.5493078456103004E-4</v>
      </c>
      <c r="H194" s="4">
        <f t="shared" si="80"/>
        <v>0.99999999999999978</v>
      </c>
      <c r="J194" s="12">
        <f t="shared" si="81"/>
        <v>0</v>
      </c>
      <c r="K194" s="12">
        <f t="shared" si="82"/>
        <v>0</v>
      </c>
      <c r="L194" s="12">
        <f t="shared" si="83"/>
        <v>1</v>
      </c>
      <c r="M194" s="4">
        <f t="shared" si="84"/>
        <v>6.5493078456103004E-4</v>
      </c>
      <c r="N194" s="4">
        <f t="shared" si="85"/>
        <v>6.5493078456103004E-4</v>
      </c>
      <c r="O194" s="4">
        <f t="shared" si="86"/>
        <v>1</v>
      </c>
      <c r="AA194" s="12">
        <f t="shared" si="87"/>
        <v>6.5493078456102993E-4</v>
      </c>
      <c r="AB194" s="12">
        <f t="shared" si="88"/>
        <v>6.5493078456102993E-4</v>
      </c>
      <c r="AC194" s="12">
        <f t="shared" si="89"/>
        <v>1</v>
      </c>
      <c r="AD194" s="12">
        <f t="shared" si="90"/>
        <v>0</v>
      </c>
      <c r="AE194" s="12">
        <f t="shared" si="91"/>
        <v>0</v>
      </c>
      <c r="AF194" s="12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4">
        <v>19.2</v>
      </c>
      <c r="F195" s="4">
        <f t="shared" ref="F195:F203" si="117">IF(AND((A194&gt;=$D$4),(A194&lt;=$D$5)),1,IF(AND((A194&gt;$D$3),(A194&lt;$D$4)),((A194-$D$3)/($D$4-$D$3)),IF(AND((A194&gt;$D$5),(A194&lt;$D$6)),((A194-$D$6)/($D$5-$D$6)),0)))</f>
        <v>0</v>
      </c>
      <c r="G195" s="4">
        <f t="shared" ref="G195:G203" si="118">1/(1+ABS((A194-$D$22)/$D$20)^(2*$D$21))</f>
        <v>6.0484790228903086E-4</v>
      </c>
      <c r="H195" s="4">
        <f t="shared" ref="H195:H203" si="119">1/(1+EXP(-$D$35*(A194-$D$36)))</f>
        <v>0.99999999999999978</v>
      </c>
      <c r="J195" s="12">
        <f t="shared" ref="J195:J203" si="120">MIN(F195,MAX(G195,H195))</f>
        <v>0</v>
      </c>
      <c r="K195" s="12">
        <f t="shared" ref="K195:K203" si="121">MAX(MIN(F195,G195),MIN(F195,H195))</f>
        <v>0</v>
      </c>
      <c r="L195" s="12">
        <f t="shared" ref="L195:L203" si="122">IF(ABS(J195-K195)&lt;0.0000001,1,0)</f>
        <v>1</v>
      </c>
      <c r="M195" s="4">
        <f t="shared" ref="M195:M203" si="123">MAX(F195,MIN(G195,H195))</f>
        <v>6.0484790228903086E-4</v>
      </c>
      <c r="N195" s="4">
        <f t="shared" ref="N195:N203" si="124">MIN(MAX(F195,G195),MAX(F195,H195))</f>
        <v>6.0484790228903086E-4</v>
      </c>
      <c r="O195" s="4">
        <f t="shared" ref="O195:O203" si="125">IF(ABS(M195-N195)&lt;0.0000001,1,0)</f>
        <v>1</v>
      </c>
      <c r="AA195" s="12">
        <f t="shared" ref="AA195:AA203" si="126">F195+(G195*H195)-F195*(G195*H195)</f>
        <v>6.0484790228903075E-4</v>
      </c>
      <c r="AB195" s="12">
        <f t="shared" ref="AB195:AB203" si="127">(F195+G195-F195*G195)*(F195+H195-F195*H195)</f>
        <v>6.0484790228903075E-4</v>
      </c>
      <c r="AC195" s="12">
        <f t="shared" ref="AC195:AC203" si="128">IF(ABS(AA195-AB195)&lt;0.0000001,1,0)</f>
        <v>1</v>
      </c>
      <c r="AD195" s="12">
        <f t="shared" ref="AD195:AD203" si="129">F195*(G195+H195-G195*H195)</f>
        <v>0</v>
      </c>
      <c r="AE195" s="12">
        <f t="shared" ref="AE195:AE203" si="130">(F195*G195)+(F195*H195)-(F195*G195)*(F195*H195)</f>
        <v>0</v>
      </c>
      <c r="AF195" s="12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4">
        <v>19.3</v>
      </c>
      <c r="F196" s="4">
        <f t="shared" si="117"/>
        <v>0</v>
      </c>
      <c r="G196" s="4">
        <f t="shared" si="118"/>
        <v>5.590307594696822E-4</v>
      </c>
      <c r="H196" s="4">
        <f t="shared" si="119"/>
        <v>1</v>
      </c>
      <c r="J196" s="12">
        <f t="shared" si="120"/>
        <v>0</v>
      </c>
      <c r="K196" s="12">
        <f t="shared" si="121"/>
        <v>0</v>
      </c>
      <c r="L196" s="12">
        <f t="shared" si="122"/>
        <v>1</v>
      </c>
      <c r="M196" s="4">
        <f t="shared" si="123"/>
        <v>5.590307594696822E-4</v>
      </c>
      <c r="N196" s="4">
        <f t="shared" si="124"/>
        <v>5.590307594696822E-4</v>
      </c>
      <c r="O196" s="4">
        <f t="shared" si="125"/>
        <v>1</v>
      </c>
      <c r="AA196" s="12">
        <f t="shared" si="126"/>
        <v>5.590307594696822E-4</v>
      </c>
      <c r="AB196" s="12">
        <f t="shared" si="127"/>
        <v>5.590307594696822E-4</v>
      </c>
      <c r="AC196" s="12">
        <f t="shared" si="128"/>
        <v>1</v>
      </c>
      <c r="AD196" s="12">
        <f t="shared" si="129"/>
        <v>0</v>
      </c>
      <c r="AE196" s="12">
        <f t="shared" si="130"/>
        <v>0</v>
      </c>
      <c r="AF196" s="12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4">
        <v>19.399999999999999</v>
      </c>
      <c r="F197" s="4">
        <f t="shared" si="117"/>
        <v>0</v>
      </c>
      <c r="G197" s="4">
        <f t="shared" si="118"/>
        <v>5.1707972603302909E-4</v>
      </c>
      <c r="H197" s="4">
        <f t="shared" si="119"/>
        <v>1</v>
      </c>
      <c r="J197" s="12">
        <f t="shared" si="120"/>
        <v>0</v>
      </c>
      <c r="K197" s="12">
        <f t="shared" si="121"/>
        <v>0</v>
      </c>
      <c r="L197" s="12">
        <f t="shared" si="122"/>
        <v>1</v>
      </c>
      <c r="M197" s="4">
        <f t="shared" si="123"/>
        <v>5.1707972603302909E-4</v>
      </c>
      <c r="N197" s="4">
        <f t="shared" si="124"/>
        <v>5.1707972603302909E-4</v>
      </c>
      <c r="O197" s="4">
        <f t="shared" si="125"/>
        <v>1</v>
      </c>
      <c r="AA197" s="12">
        <f t="shared" si="126"/>
        <v>5.1707972603302909E-4</v>
      </c>
      <c r="AB197" s="12">
        <f t="shared" si="127"/>
        <v>5.1707972603302909E-4</v>
      </c>
      <c r="AC197" s="12">
        <f t="shared" si="128"/>
        <v>1</v>
      </c>
      <c r="AD197" s="12">
        <f t="shared" si="129"/>
        <v>0</v>
      </c>
      <c r="AE197" s="12">
        <f t="shared" si="130"/>
        <v>0</v>
      </c>
      <c r="AF197" s="12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4">
        <v>19.5</v>
      </c>
      <c r="F198" s="4">
        <f t="shared" si="117"/>
        <v>0</v>
      </c>
      <c r="G198" s="4">
        <f t="shared" si="118"/>
        <v>4.7863593069161122E-4</v>
      </c>
      <c r="H198" s="4">
        <f t="shared" si="119"/>
        <v>1</v>
      </c>
      <c r="J198" s="12">
        <f t="shared" si="120"/>
        <v>0</v>
      </c>
      <c r="K198" s="12">
        <f t="shared" si="121"/>
        <v>0</v>
      </c>
      <c r="L198" s="12">
        <f t="shared" si="122"/>
        <v>1</v>
      </c>
      <c r="M198" s="4">
        <f t="shared" si="123"/>
        <v>4.7863593069161122E-4</v>
      </c>
      <c r="N198" s="4">
        <f t="shared" si="124"/>
        <v>4.7863593069161122E-4</v>
      </c>
      <c r="O198" s="4">
        <f t="shared" si="125"/>
        <v>1</v>
      </c>
      <c r="AA198" s="12">
        <f t="shared" si="126"/>
        <v>4.7863593069161122E-4</v>
      </c>
      <c r="AB198" s="12">
        <f t="shared" si="127"/>
        <v>4.7863593069161122E-4</v>
      </c>
      <c r="AC198" s="12">
        <f t="shared" si="128"/>
        <v>1</v>
      </c>
      <c r="AD198" s="12">
        <f t="shared" si="129"/>
        <v>0</v>
      </c>
      <c r="AE198" s="12">
        <f t="shared" si="130"/>
        <v>0</v>
      </c>
      <c r="AF198" s="12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4">
        <v>19.600000000000001</v>
      </c>
      <c r="F199" s="4">
        <f t="shared" si="117"/>
        <v>0</v>
      </c>
      <c r="G199" s="4">
        <f t="shared" si="118"/>
        <v>4.4337677413629456E-4</v>
      </c>
      <c r="H199" s="4">
        <f t="shared" si="119"/>
        <v>1</v>
      </c>
      <c r="J199" s="12">
        <f t="shared" si="120"/>
        <v>0</v>
      </c>
      <c r="K199" s="12">
        <f t="shared" si="121"/>
        <v>0</v>
      </c>
      <c r="L199" s="12">
        <f t="shared" si="122"/>
        <v>1</v>
      </c>
      <c r="M199" s="4">
        <f t="shared" si="123"/>
        <v>4.4337677413629456E-4</v>
      </c>
      <c r="N199" s="4">
        <f t="shared" si="124"/>
        <v>4.4337677413629456E-4</v>
      </c>
      <c r="O199" s="4">
        <f t="shared" si="125"/>
        <v>1</v>
      </c>
      <c r="AA199" s="12">
        <f t="shared" si="126"/>
        <v>4.4337677413629456E-4</v>
      </c>
      <c r="AB199" s="12">
        <f t="shared" si="127"/>
        <v>4.4337677413629456E-4</v>
      </c>
      <c r="AC199" s="12">
        <f t="shared" si="128"/>
        <v>1</v>
      </c>
      <c r="AD199" s="12">
        <f t="shared" si="129"/>
        <v>0</v>
      </c>
      <c r="AE199" s="12">
        <f t="shared" si="130"/>
        <v>0</v>
      </c>
      <c r="AF199" s="12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4">
        <v>19.7</v>
      </c>
      <c r="F200" s="4">
        <f t="shared" si="117"/>
        <v>0</v>
      </c>
      <c r="G200" s="4">
        <f t="shared" si="118"/>
        <v>4.1101197138081365E-4</v>
      </c>
      <c r="H200" s="4">
        <f t="shared" si="119"/>
        <v>1</v>
      </c>
      <c r="J200" s="12">
        <f t="shared" si="120"/>
        <v>0</v>
      </c>
      <c r="K200" s="12">
        <f t="shared" si="121"/>
        <v>0</v>
      </c>
      <c r="L200" s="12">
        <f t="shared" si="122"/>
        <v>1</v>
      </c>
      <c r="M200" s="4">
        <f t="shared" si="123"/>
        <v>4.1101197138081365E-4</v>
      </c>
      <c r="N200" s="4">
        <f t="shared" si="124"/>
        <v>4.1101197138081365E-4</v>
      </c>
      <c r="O200" s="4">
        <f t="shared" si="125"/>
        <v>1</v>
      </c>
      <c r="AA200" s="12">
        <f t="shared" si="126"/>
        <v>4.1101197138081365E-4</v>
      </c>
      <c r="AB200" s="12">
        <f t="shared" si="127"/>
        <v>4.1101197138081365E-4</v>
      </c>
      <c r="AC200" s="12">
        <f t="shared" si="128"/>
        <v>1</v>
      </c>
      <c r="AD200" s="12">
        <f t="shared" si="129"/>
        <v>0</v>
      </c>
      <c r="AE200" s="12">
        <f t="shared" si="130"/>
        <v>0</v>
      </c>
      <c r="AF200" s="12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4">
        <v>19.8</v>
      </c>
      <c r="F201" s="4">
        <f t="shared" si="117"/>
        <v>0</v>
      </c>
      <c r="G201" s="4">
        <f t="shared" si="118"/>
        <v>3.8128005683647022E-4</v>
      </c>
      <c r="H201" s="4">
        <f t="shared" si="119"/>
        <v>1</v>
      </c>
      <c r="J201" s="12">
        <f t="shared" si="120"/>
        <v>0</v>
      </c>
      <c r="K201" s="12">
        <f t="shared" si="121"/>
        <v>0</v>
      </c>
      <c r="L201" s="12">
        <f t="shared" si="122"/>
        <v>1</v>
      </c>
      <c r="M201" s="4">
        <f t="shared" si="123"/>
        <v>3.8128005683647022E-4</v>
      </c>
      <c r="N201" s="4">
        <f t="shared" si="124"/>
        <v>3.8128005683647022E-4</v>
      </c>
      <c r="O201" s="4">
        <f t="shared" si="125"/>
        <v>1</v>
      </c>
      <c r="AA201" s="12">
        <f t="shared" si="126"/>
        <v>3.8128005683647022E-4</v>
      </c>
      <c r="AB201" s="12">
        <f t="shared" si="127"/>
        <v>3.8128005683647022E-4</v>
      </c>
      <c r="AC201" s="12">
        <f t="shared" si="128"/>
        <v>1</v>
      </c>
      <c r="AD201" s="12">
        <f t="shared" si="129"/>
        <v>0</v>
      </c>
      <c r="AE201" s="12">
        <f t="shared" si="130"/>
        <v>0</v>
      </c>
      <c r="AF201" s="12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4">
        <v>19.899999999999999</v>
      </c>
      <c r="F202" s="4">
        <f t="shared" si="117"/>
        <v>0</v>
      </c>
      <c r="G202" s="4">
        <f t="shared" si="118"/>
        <v>3.5394529451870216E-4</v>
      </c>
      <c r="H202" s="4">
        <f t="shared" si="119"/>
        <v>1</v>
      </c>
      <c r="J202" s="12">
        <f t="shared" si="120"/>
        <v>0</v>
      </c>
      <c r="K202" s="12">
        <f t="shared" si="121"/>
        <v>0</v>
      </c>
      <c r="L202" s="12">
        <f t="shared" si="122"/>
        <v>1</v>
      </c>
      <c r="M202" s="4">
        <f t="shared" si="123"/>
        <v>3.5394529451870216E-4</v>
      </c>
      <c r="N202" s="4">
        <f t="shared" si="124"/>
        <v>3.5394529451870216E-4</v>
      </c>
      <c r="O202" s="4">
        <f t="shared" si="125"/>
        <v>1</v>
      </c>
      <c r="AA202" s="12">
        <f t="shared" si="126"/>
        <v>3.5394529451870216E-4</v>
      </c>
      <c r="AB202" s="12">
        <f t="shared" si="127"/>
        <v>3.5394529451870216E-4</v>
      </c>
      <c r="AC202" s="12">
        <f t="shared" si="128"/>
        <v>1</v>
      </c>
      <c r="AD202" s="12">
        <f t="shared" si="129"/>
        <v>0</v>
      </c>
      <c r="AE202" s="12">
        <f t="shared" si="130"/>
        <v>0</v>
      </c>
      <c r="AF202" s="12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4">
        <v>20</v>
      </c>
      <c r="F203" s="4">
        <f t="shared" si="117"/>
        <v>0</v>
      </c>
      <c r="G203" s="4">
        <f t="shared" si="118"/>
        <v>3.2879494337512198E-4</v>
      </c>
      <c r="H203" s="4">
        <f t="shared" si="119"/>
        <v>1</v>
      </c>
      <c r="J203" s="12">
        <f t="shared" si="120"/>
        <v>0</v>
      </c>
      <c r="K203" s="12">
        <f t="shared" si="121"/>
        <v>0</v>
      </c>
      <c r="L203" s="12">
        <f t="shared" si="122"/>
        <v>1</v>
      </c>
      <c r="M203" s="4">
        <f t="shared" si="123"/>
        <v>3.2879494337512198E-4</v>
      </c>
      <c r="N203" s="4">
        <f t="shared" si="124"/>
        <v>3.2879494337512198E-4</v>
      </c>
      <c r="O203" s="4">
        <f t="shared" si="125"/>
        <v>1</v>
      </c>
      <c r="AA203" s="12">
        <f t="shared" si="126"/>
        <v>3.2879494337512198E-4</v>
      </c>
      <c r="AB203" s="12">
        <f t="shared" si="127"/>
        <v>3.2879494337512198E-4</v>
      </c>
      <c r="AC203" s="12">
        <f t="shared" si="128"/>
        <v>1</v>
      </c>
      <c r="AD203" s="12">
        <f t="shared" si="129"/>
        <v>0</v>
      </c>
      <c r="AE203" s="12">
        <f t="shared" si="130"/>
        <v>0</v>
      </c>
      <c r="AF203" s="12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689" footer="0.51181102362204689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00"/>
  <sheetViews>
    <sheetView tabSelected="1" topLeftCell="C5" zoomScale="85" zoomScaleNormal="85" workbookViewId="0">
      <selection activeCell="W36" sqref="W36"/>
    </sheetView>
  </sheetViews>
  <sheetFormatPr defaultColWidth="11.5546875" defaultRowHeight="14.4" x14ac:dyDescent="0.3"/>
  <cols>
    <col min="16" max="16" width="7.6640625" customWidth="1"/>
    <col min="17" max="17" width="21.88671875" bestFit="1" customWidth="1"/>
    <col min="20" max="20" width="22.44140625" customWidth="1"/>
    <col min="21" max="21" width="23.6640625" customWidth="1"/>
    <col min="22" max="22" width="23.77734375" customWidth="1"/>
    <col min="29" max="29" width="62.33203125" customWidth="1"/>
  </cols>
  <sheetData>
    <row r="1" spans="1:30" x14ac:dyDescent="0.3">
      <c r="A1" s="6" t="s">
        <v>71</v>
      </c>
      <c r="B1" s="20" t="s">
        <v>72</v>
      </c>
      <c r="Q1" s="42" t="s">
        <v>73</v>
      </c>
      <c r="R1" s="7"/>
      <c r="S1" s="42" t="s">
        <v>139</v>
      </c>
      <c r="T1" s="42" t="s">
        <v>74</v>
      </c>
      <c r="U1" s="42" t="s">
        <v>75</v>
      </c>
      <c r="V1" s="42" t="s">
        <v>76</v>
      </c>
      <c r="AC1" s="62" t="s">
        <v>123</v>
      </c>
    </row>
    <row r="2" spans="1:30" x14ac:dyDescent="0.3">
      <c r="A2" s="4">
        <v>0</v>
      </c>
      <c r="B2" s="21">
        <f>IF(A2&lt;=18,0,IF(AND(A2&gt;18,A2&lt;=44),2*(((A3-$E$20)/($E$21-$E$20))^2),IF(AND(A2&gt;44,A2&lt;=59),EXP(-(((A2-$E$25)^2)/(2*$E$26^2))),IF(AND(A2&gt;59,A2&lt;=90),IF(AND((A2&gt;=$E$31),(A2&lt;=$E$31)),1,IF(AND((A2&gt;$E$29),(A2&lt;$E$30)),((A2-$E$29)/($E$30-$E$29)),IF(AND((A2&gt;$E$31),(A2&lt;$E$32)),((A2-$E$32)/($E$31-$E$32)),0))),1))))</f>
        <v>0</v>
      </c>
      <c r="Q2" s="4">
        <v>100000</v>
      </c>
      <c r="R2" s="7"/>
      <c r="S2" s="4">
        <f>Q2/1000</f>
        <v>100</v>
      </c>
      <c r="T2" s="4">
        <f>IF(S2&lt;=$Y$5,1,IF(AND(S2&gt;=$Y$5,S2&lt;=$AA$5),1-2*(((S2-$Y$5)/($Z$5-$Y$5))^2),IF(AND(S2&gt;=$AA$5,S2&lt;=$Z$5),2*((($Z$5-S2)/($Z$5-$Y$5))^2),0)))</f>
        <v>1</v>
      </c>
      <c r="U2" s="4">
        <f>(1/(1+POWER((ABS((S2-$AA$10)/$Y$10)),2*$Z$10)))</f>
        <v>2.6211376716175676E-2</v>
      </c>
      <c r="V2" s="4">
        <f>IF(S2&lt;=$Y$15,0,IF(AND(S2&gt;=$Y$15,S2&lt;=$AA$15),2*(((S2-$Y$15)/($Z$15-$Y$15))^2),IF(AND(S2&gt;=$AA$15,S2&lt;=$Z$15),1-2*((($Z$15-S2)/($Z$15-$Y$15))^2),1)))</f>
        <v>0</v>
      </c>
      <c r="Y2" s="54" t="s">
        <v>74</v>
      </c>
      <c r="Z2" s="54"/>
      <c r="AA2" s="54"/>
      <c r="AC2" s="64" t="s">
        <v>133</v>
      </c>
      <c r="AD2" s="22"/>
    </row>
    <row r="3" spans="1:30" x14ac:dyDescent="0.3">
      <c r="A3" s="4">
        <v>1</v>
      </c>
      <c r="B3" s="21">
        <f t="shared" ref="B3:B66" si="0">IF(A3&lt;=18,0,IF(AND(A3&gt;18,A3&lt;=44),2*(((A4-$E$20)/($E$21-$E$20))^2),IF(AND(A3&gt;44,A3&lt;=59),EXP(-(((A3-$E$25)^2)/(2*$E$26^2))),IF(AND(A3&gt;59,A3&lt;=90),IF(AND((A3&gt;=$E$31),(A3&lt;=$E$31)),1,IF(AND((A3&gt;$E$29),(A3&lt;$E$30)),((A3-$E$29)/($E$30-$E$29)),IF(AND((A3&gt;$E$31),(A3&lt;$E$32)),((A3-$E$32)/($E$31-$E$32)),0))),1))))</f>
        <v>0</v>
      </c>
      <c r="Q3" s="4">
        <v>150000</v>
      </c>
      <c r="R3" s="7"/>
      <c r="S3" s="4">
        <f>Q3/1000</f>
        <v>150</v>
      </c>
      <c r="T3" s="4">
        <f t="shared" ref="T3:T66" si="1">IF(S3&lt;=$Y$5,1,IF(AND(S3&gt;=$Y$5,S3&lt;=$AA$5),1-2*(((S3-$Y$5)/($Z$5-$Y$5))^2),IF(AND(S3&gt;=$AA$5,S3&lt;=$Z$5),2*((($Z$5-S3)/($Z$5-$Y$5))^2),0)))</f>
        <v>0.99791883454734653</v>
      </c>
      <c r="U3" s="4">
        <f t="shared" ref="U3:U66" si="2">(1/(1+POWER((ABS((S3-$AA$10)/$Y$10)),2*$Z$10)))</f>
        <v>2.8169945809299261E-2</v>
      </c>
      <c r="V3" s="4">
        <f t="shared" ref="V3:V66" si="3">IF(S3&lt;=$Y$15,0,IF(AND(S3&gt;=$Y$15,S3&lt;=$AA$15),2*(((S3-$Y$15)/($Z$15-$Y$15))^2),IF(AND(S3&gt;=$AA$15,S3&lt;=$Z$15),1-2*((($Z$15-S3)/($Z$15-$Y$15))^2),1)))</f>
        <v>0</v>
      </c>
      <c r="Y3" s="53" t="s">
        <v>77</v>
      </c>
      <c r="Z3" s="53"/>
      <c r="AA3" s="53"/>
      <c r="AC3" s="64" t="s">
        <v>134</v>
      </c>
    </row>
    <row r="4" spans="1:30" ht="39.75" customHeight="1" x14ac:dyDescent="0.3">
      <c r="A4" s="4">
        <v>2</v>
      </c>
      <c r="B4" s="21">
        <f t="shared" si="0"/>
        <v>0</v>
      </c>
      <c r="Q4" s="4">
        <v>200000</v>
      </c>
      <c r="R4" s="7"/>
      <c r="S4" s="4">
        <f>Q4/1000</f>
        <v>200</v>
      </c>
      <c r="T4" s="4">
        <f t="shared" si="1"/>
        <v>0.99167533818938602</v>
      </c>
      <c r="U4" s="4">
        <f t="shared" si="2"/>
        <v>3.0303030303030304E-2</v>
      </c>
      <c r="V4" s="4">
        <f t="shared" si="3"/>
        <v>0</v>
      </c>
      <c r="Y4" s="12" t="s">
        <v>9</v>
      </c>
      <c r="Z4" s="12" t="s">
        <v>11</v>
      </c>
      <c r="AA4" s="12" t="s">
        <v>10</v>
      </c>
      <c r="AC4" s="64" t="s">
        <v>135</v>
      </c>
    </row>
    <row r="5" spans="1:30" ht="46.8" customHeight="1" x14ac:dyDescent="0.3">
      <c r="A5" s="4">
        <v>3</v>
      </c>
      <c r="B5" s="21">
        <f t="shared" si="0"/>
        <v>0</v>
      </c>
      <c r="Q5" s="4">
        <v>250000</v>
      </c>
      <c r="R5" s="7"/>
      <c r="S5" s="4">
        <f>Q5/1000</f>
        <v>250</v>
      </c>
      <c r="T5" s="4">
        <f t="shared" si="1"/>
        <v>0.98126951092611858</v>
      </c>
      <c r="U5" s="4">
        <f t="shared" si="2"/>
        <v>3.2628434278303274E-2</v>
      </c>
      <c r="V5" s="4">
        <f t="shared" si="3"/>
        <v>0</v>
      </c>
      <c r="Y5" s="12">
        <f>100000/1000</f>
        <v>100</v>
      </c>
      <c r="Z5" s="12">
        <f>1650000/1000</f>
        <v>1650</v>
      </c>
      <c r="AA5" s="12">
        <f>(Y5+Z5)/2</f>
        <v>875</v>
      </c>
      <c r="AC5" s="64" t="s">
        <v>136</v>
      </c>
    </row>
    <row r="6" spans="1:30" ht="41.7" customHeight="1" x14ac:dyDescent="0.3">
      <c r="A6" s="4">
        <v>4</v>
      </c>
      <c r="B6" s="21">
        <f t="shared" si="0"/>
        <v>0</v>
      </c>
      <c r="Q6" s="4">
        <v>300000</v>
      </c>
      <c r="R6" s="7"/>
      <c r="S6" s="4">
        <f>Q6/1000</f>
        <v>300</v>
      </c>
      <c r="T6" s="4">
        <f t="shared" si="1"/>
        <v>0.96670135275754421</v>
      </c>
      <c r="U6" s="4">
        <f t="shared" si="2"/>
        <v>3.5165957575713398E-2</v>
      </c>
      <c r="V6" s="4">
        <f t="shared" si="3"/>
        <v>0</v>
      </c>
      <c r="AC6" s="64" t="s">
        <v>137</v>
      </c>
    </row>
    <row r="7" spans="1:30" x14ac:dyDescent="0.3">
      <c r="A7" s="4">
        <v>5</v>
      </c>
      <c r="B7" s="21">
        <f t="shared" si="0"/>
        <v>0</v>
      </c>
      <c r="Q7" s="4">
        <v>350000</v>
      </c>
      <c r="R7" s="7"/>
      <c r="S7" s="4">
        <f>Q7/1000</f>
        <v>350</v>
      </c>
      <c r="T7" s="4">
        <f t="shared" si="1"/>
        <v>0.9479708636836629</v>
      </c>
      <c r="U7" s="4">
        <f t="shared" si="2"/>
        <v>3.7937628617302738E-2</v>
      </c>
      <c r="V7" s="4">
        <f t="shared" si="3"/>
        <v>0</v>
      </c>
      <c r="Y7" s="55" t="s">
        <v>75</v>
      </c>
      <c r="Z7" s="55"/>
      <c r="AA7" s="55"/>
      <c r="AC7" s="64" t="s">
        <v>138</v>
      </c>
    </row>
    <row r="8" spans="1:30" x14ac:dyDescent="0.3">
      <c r="A8" s="4">
        <v>6</v>
      </c>
      <c r="B8" s="21">
        <f t="shared" si="0"/>
        <v>0</v>
      </c>
      <c r="Q8" s="4">
        <v>400000</v>
      </c>
      <c r="R8" s="7"/>
      <c r="S8" s="4">
        <f>Q8/1000</f>
        <v>400</v>
      </c>
      <c r="T8" s="4">
        <f t="shared" si="1"/>
        <v>0.92507804370447455</v>
      </c>
      <c r="U8" s="4">
        <f t="shared" si="2"/>
        <v>4.0967962689222696E-2</v>
      </c>
      <c r="V8" s="4">
        <f t="shared" si="3"/>
        <v>0</v>
      </c>
      <c r="Y8" s="53" t="s">
        <v>4</v>
      </c>
      <c r="Z8" s="53"/>
      <c r="AA8" s="53"/>
      <c r="AC8" s="61"/>
      <c r="AD8" s="23"/>
    </row>
    <row r="9" spans="1:30" x14ac:dyDescent="0.3">
      <c r="A9" s="4">
        <v>7</v>
      </c>
      <c r="B9" s="21">
        <f t="shared" si="0"/>
        <v>0</v>
      </c>
      <c r="Q9" s="4">
        <v>450000</v>
      </c>
      <c r="R9" s="7"/>
      <c r="S9" s="4">
        <f>Q9/1000</f>
        <v>450</v>
      </c>
      <c r="T9" s="4">
        <f t="shared" si="1"/>
        <v>0.89802289281997916</v>
      </c>
      <c r="U9" s="4">
        <f t="shared" si="2"/>
        <v>4.4284247431325016E-2</v>
      </c>
      <c r="V9" s="4">
        <f t="shared" si="3"/>
        <v>0</v>
      </c>
      <c r="Y9" s="12" t="s">
        <v>9</v>
      </c>
      <c r="Z9" s="12" t="s">
        <v>10</v>
      </c>
      <c r="AA9" s="12" t="s">
        <v>11</v>
      </c>
      <c r="AC9" s="62" t="s">
        <v>124</v>
      </c>
      <c r="AD9" s="23"/>
    </row>
    <row r="10" spans="1:30" x14ac:dyDescent="0.3">
      <c r="A10" s="4">
        <v>8</v>
      </c>
      <c r="B10" s="21">
        <f t="shared" si="0"/>
        <v>0</v>
      </c>
      <c r="Q10" s="4">
        <v>500000</v>
      </c>
      <c r="R10" s="7"/>
      <c r="S10" s="4">
        <f>Q10/1000</f>
        <v>500</v>
      </c>
      <c r="T10" s="4">
        <f t="shared" si="1"/>
        <v>0.86680541103017694</v>
      </c>
      <c r="U10" s="4">
        <f t="shared" si="2"/>
        <v>4.7916856959326126E-2</v>
      </c>
      <c r="V10" s="4">
        <f t="shared" si="3"/>
        <v>0</v>
      </c>
      <c r="Y10" s="12">
        <v>1650</v>
      </c>
      <c r="Z10" s="63">
        <v>2.5</v>
      </c>
      <c r="AA10" s="12">
        <f>3500000/1000</f>
        <v>3500</v>
      </c>
      <c r="AC10" s="61" t="s">
        <v>125</v>
      </c>
      <c r="AD10" s="23"/>
    </row>
    <row r="11" spans="1:30" x14ac:dyDescent="0.3">
      <c r="A11" s="4">
        <v>9</v>
      </c>
      <c r="B11" s="21">
        <f t="shared" si="0"/>
        <v>0</v>
      </c>
      <c r="Q11" s="4">
        <v>550000</v>
      </c>
      <c r="R11" s="7"/>
      <c r="S11" s="4">
        <f>Q11/1000</f>
        <v>550</v>
      </c>
      <c r="T11" s="4">
        <f t="shared" si="1"/>
        <v>0.83142559833506757</v>
      </c>
      <c r="U11" s="4">
        <f t="shared" si="2"/>
        <v>5.18995955031104E-2</v>
      </c>
      <c r="V11" s="4">
        <f t="shared" si="3"/>
        <v>0</v>
      </c>
      <c r="AC11" s="61" t="s">
        <v>126</v>
      </c>
    </row>
    <row r="12" spans="1:30" x14ac:dyDescent="0.3">
      <c r="A12" s="4">
        <v>10</v>
      </c>
      <c r="B12" s="21">
        <f t="shared" si="0"/>
        <v>0</v>
      </c>
      <c r="D12" s="11" t="s">
        <v>78</v>
      </c>
      <c r="E12" s="11">
        <v>0</v>
      </c>
      <c r="Q12" s="4">
        <v>600000</v>
      </c>
      <c r="R12" s="7"/>
      <c r="S12" s="4">
        <f>Q12/1000</f>
        <v>600</v>
      </c>
      <c r="T12" s="4">
        <f t="shared" si="1"/>
        <v>0.79188345473465138</v>
      </c>
      <c r="U12" s="4">
        <f t="shared" si="2"/>
        <v>5.6270070598250795E-2</v>
      </c>
      <c r="V12" s="4">
        <f t="shared" si="3"/>
        <v>0</v>
      </c>
      <c r="Y12" s="56" t="s">
        <v>76</v>
      </c>
      <c r="Z12" s="56"/>
      <c r="AA12" s="56"/>
      <c r="AC12" s="61" t="s">
        <v>127</v>
      </c>
    </row>
    <row r="13" spans="1:30" x14ac:dyDescent="0.3">
      <c r="A13" s="4">
        <v>11</v>
      </c>
      <c r="B13" s="21">
        <f t="shared" si="0"/>
        <v>0</v>
      </c>
      <c r="D13" s="11" t="s">
        <v>79</v>
      </c>
      <c r="E13" s="11" t="s">
        <v>6</v>
      </c>
      <c r="Q13" s="4">
        <v>650000</v>
      </c>
      <c r="R13" s="7"/>
      <c r="S13" s="4">
        <f>Q13/1000</f>
        <v>650</v>
      </c>
      <c r="T13" s="4">
        <f t="shared" si="1"/>
        <v>0.74817898022892815</v>
      </c>
      <c r="U13" s="4">
        <f t="shared" si="2"/>
        <v>6.1070094609711238E-2</v>
      </c>
      <c r="V13" s="4">
        <f t="shared" si="3"/>
        <v>0</v>
      </c>
      <c r="Y13" s="53" t="s">
        <v>80</v>
      </c>
      <c r="Z13" s="53"/>
      <c r="AA13" s="53"/>
      <c r="AC13" s="61" t="s">
        <v>128</v>
      </c>
      <c r="AD13" s="23"/>
    </row>
    <row r="14" spans="1:30" x14ac:dyDescent="0.3">
      <c r="A14" s="4">
        <v>12</v>
      </c>
      <c r="B14" s="21">
        <f t="shared" si="0"/>
        <v>0</v>
      </c>
      <c r="D14" s="11" t="s">
        <v>81</v>
      </c>
      <c r="E14" s="11" t="s">
        <v>82</v>
      </c>
      <c r="Q14" s="4">
        <v>700000</v>
      </c>
      <c r="R14" s="7"/>
      <c r="S14" s="4">
        <f>Q14/1000</f>
        <v>700</v>
      </c>
      <c r="T14" s="4">
        <f t="shared" si="1"/>
        <v>0.70031217481789798</v>
      </c>
      <c r="U14" s="4">
        <f t="shared" si="2"/>
        <v>6.6346111559906107E-2</v>
      </c>
      <c r="V14" s="4">
        <f t="shared" si="3"/>
        <v>0</v>
      </c>
      <c r="Y14" s="12" t="s">
        <v>9</v>
      </c>
      <c r="Z14" s="12" t="s">
        <v>11</v>
      </c>
      <c r="AA14" s="12" t="s">
        <v>10</v>
      </c>
      <c r="AC14" s="61" t="s">
        <v>129</v>
      </c>
      <c r="AD14" s="23"/>
    </row>
    <row r="15" spans="1:30" x14ac:dyDescent="0.3">
      <c r="A15" s="4">
        <v>13</v>
      </c>
      <c r="B15" s="21">
        <f t="shared" si="0"/>
        <v>0</v>
      </c>
      <c r="D15" s="11" t="s">
        <v>83</v>
      </c>
      <c r="E15" s="59" t="s">
        <v>122</v>
      </c>
      <c r="Q15" s="4">
        <v>750000</v>
      </c>
      <c r="R15" s="7"/>
      <c r="S15" s="4">
        <f>Q15/1000</f>
        <v>750</v>
      </c>
      <c r="T15" s="4">
        <f t="shared" si="1"/>
        <v>0.64828303850156077</v>
      </c>
      <c r="U15" s="4">
        <f t="shared" si="2"/>
        <v>7.214964370546316E-2</v>
      </c>
      <c r="V15" s="4">
        <f t="shared" si="3"/>
        <v>0</v>
      </c>
      <c r="Y15" s="12">
        <v>4350</v>
      </c>
      <c r="Z15" s="12">
        <v>6290</v>
      </c>
      <c r="AA15" s="12">
        <f>(Y15+Z15)/2</f>
        <v>5320</v>
      </c>
      <c r="AC15" s="61" t="s">
        <v>130</v>
      </c>
      <c r="AD15" s="23"/>
    </row>
    <row r="16" spans="1:30" x14ac:dyDescent="0.3">
      <c r="A16" s="4">
        <v>14</v>
      </c>
      <c r="B16" s="21">
        <f t="shared" si="0"/>
        <v>0</v>
      </c>
      <c r="D16" s="11" t="s">
        <v>84</v>
      </c>
      <c r="E16" s="60"/>
      <c r="Q16" s="4">
        <v>800000</v>
      </c>
      <c r="R16" s="7"/>
      <c r="S16" s="4">
        <f>Q16/1000</f>
        <v>800</v>
      </c>
      <c r="T16" s="4">
        <f t="shared" si="1"/>
        <v>0.59209157127991685</v>
      </c>
      <c r="U16" s="4">
        <f t="shared" si="2"/>
        <v>7.8537748845592448E-2</v>
      </c>
      <c r="V16" s="4">
        <f t="shared" si="3"/>
        <v>0</v>
      </c>
      <c r="AC16" s="61" t="s">
        <v>131</v>
      </c>
    </row>
    <row r="17" spans="1:29" x14ac:dyDescent="0.3">
      <c r="A17" s="4">
        <v>15</v>
      </c>
      <c r="B17" s="21">
        <f t="shared" si="0"/>
        <v>0</v>
      </c>
      <c r="D17" s="11" t="s">
        <v>85</v>
      </c>
      <c r="E17" s="11">
        <v>1</v>
      </c>
      <c r="Q17" s="4">
        <v>850000</v>
      </c>
      <c r="R17" s="7"/>
      <c r="S17" s="4">
        <f>Q17/1000</f>
        <v>850</v>
      </c>
      <c r="T17" s="4">
        <f t="shared" si="1"/>
        <v>0.53173777315296555</v>
      </c>
      <c r="U17" s="4">
        <f t="shared" si="2"/>
        <v>8.5573474694206439E-2</v>
      </c>
      <c r="V17" s="4">
        <f t="shared" si="3"/>
        <v>0</v>
      </c>
      <c r="AC17" s="62" t="s">
        <v>132</v>
      </c>
    </row>
    <row r="18" spans="1:29" x14ac:dyDescent="0.3">
      <c r="A18" s="4">
        <v>16</v>
      </c>
      <c r="B18" s="21">
        <f t="shared" si="0"/>
        <v>0</v>
      </c>
      <c r="Q18" s="4">
        <v>900000</v>
      </c>
      <c r="R18" s="7"/>
      <c r="S18" s="4">
        <f>Q18/1000</f>
        <v>900</v>
      </c>
      <c r="T18" s="4">
        <f t="shared" si="1"/>
        <v>0.46826222684703439</v>
      </c>
      <c r="U18" s="4">
        <f t="shared" si="2"/>
        <v>9.3326290510366394E-2</v>
      </c>
      <c r="V18" s="4">
        <f t="shared" si="3"/>
        <v>0</v>
      </c>
    </row>
    <row r="19" spans="1:29" x14ac:dyDescent="0.3">
      <c r="A19" s="4">
        <v>17</v>
      </c>
      <c r="B19" s="21">
        <f t="shared" si="0"/>
        <v>0</v>
      </c>
      <c r="D19" s="45" t="s">
        <v>6</v>
      </c>
      <c r="E19" s="45"/>
      <c r="Q19" s="4">
        <v>950000</v>
      </c>
      <c r="R19" s="7"/>
      <c r="S19" s="4">
        <f>Q19/1000</f>
        <v>950</v>
      </c>
      <c r="T19" s="4">
        <f t="shared" si="1"/>
        <v>0.4079084287200832</v>
      </c>
      <c r="U19" s="4">
        <f t="shared" si="2"/>
        <v>0.10187246822712012</v>
      </c>
      <c r="V19" s="4">
        <f t="shared" si="3"/>
        <v>0</v>
      </c>
      <c r="AC19" s="61"/>
    </row>
    <row r="20" spans="1:29" x14ac:dyDescent="0.3">
      <c r="A20" s="4">
        <v>18</v>
      </c>
      <c r="B20" s="21">
        <f t="shared" si="0"/>
        <v>0</v>
      </c>
      <c r="D20" s="4" t="s">
        <v>9</v>
      </c>
      <c r="E20" s="4">
        <v>18</v>
      </c>
      <c r="Q20" s="4">
        <v>1000000</v>
      </c>
      <c r="R20" s="7"/>
      <c r="S20" s="4">
        <f>Q20/1000</f>
        <v>1000</v>
      </c>
      <c r="T20" s="4">
        <f t="shared" si="1"/>
        <v>0.35171696149843917</v>
      </c>
      <c r="U20" s="4">
        <f t="shared" si="2"/>
        <v>0.11129537520701166</v>
      </c>
      <c r="V20" s="4">
        <f t="shared" si="3"/>
        <v>0</v>
      </c>
      <c r="AC20" s="61"/>
    </row>
    <row r="21" spans="1:29" x14ac:dyDescent="0.3">
      <c r="A21" s="4">
        <v>19</v>
      </c>
      <c r="B21" s="21">
        <f t="shared" si="0"/>
        <v>2.0811654526534857E-3</v>
      </c>
      <c r="D21" s="4" t="s">
        <v>10</v>
      </c>
      <c r="E21" s="4">
        <v>80</v>
      </c>
      <c r="Q21" s="4">
        <v>1050000</v>
      </c>
      <c r="R21" s="7"/>
      <c r="S21" s="4">
        <f>Q21/1000</f>
        <v>1050</v>
      </c>
      <c r="T21" s="4">
        <f t="shared" si="1"/>
        <v>0.29968782518210196</v>
      </c>
      <c r="U21" s="4">
        <f t="shared" si="2"/>
        <v>0.12168562817644575</v>
      </c>
      <c r="V21" s="4">
        <f t="shared" si="3"/>
        <v>0</v>
      </c>
      <c r="AC21" s="61"/>
    </row>
    <row r="22" spans="1:29" x14ac:dyDescent="0.3">
      <c r="A22" s="4">
        <v>20</v>
      </c>
      <c r="B22" s="21">
        <f t="shared" si="0"/>
        <v>4.6826222684703432E-3</v>
      </c>
      <c r="D22" s="4" t="s">
        <v>11</v>
      </c>
      <c r="E22" s="4">
        <f>(E20+E21)/2</f>
        <v>49</v>
      </c>
      <c r="Q22" s="4">
        <v>1100000</v>
      </c>
      <c r="R22" s="7"/>
      <c r="S22" s="4">
        <f>Q22/1000</f>
        <v>1100</v>
      </c>
      <c r="T22" s="4">
        <f t="shared" si="1"/>
        <v>0.25182101977107185</v>
      </c>
      <c r="U22" s="4">
        <f t="shared" si="2"/>
        <v>0.13314104265199106</v>
      </c>
      <c r="V22" s="4">
        <f t="shared" si="3"/>
        <v>0</v>
      </c>
      <c r="AC22" s="61"/>
    </row>
    <row r="23" spans="1:29" x14ac:dyDescent="0.3">
      <c r="A23" s="4">
        <v>21</v>
      </c>
      <c r="B23" s="21">
        <f t="shared" si="0"/>
        <v>8.3246618106139429E-3</v>
      </c>
      <c r="Q23" s="4">
        <v>1150000</v>
      </c>
      <c r="R23" s="7"/>
      <c r="S23" s="4">
        <f>Q23/1000</f>
        <v>1150</v>
      </c>
      <c r="T23" s="4">
        <f t="shared" si="1"/>
        <v>0.20811654526534859</v>
      </c>
      <c r="U23" s="4">
        <f t="shared" si="2"/>
        <v>0.14576629429932308</v>
      </c>
      <c r="V23" s="4">
        <f t="shared" si="3"/>
        <v>0</v>
      </c>
      <c r="AC23" s="61"/>
    </row>
    <row r="24" spans="1:29" x14ac:dyDescent="0.3">
      <c r="A24" s="4">
        <v>22</v>
      </c>
      <c r="B24" s="21">
        <f t="shared" si="0"/>
        <v>1.3007284079084287E-2</v>
      </c>
      <c r="D24" s="57" t="s">
        <v>3</v>
      </c>
      <c r="E24" s="58"/>
      <c r="Q24" s="4">
        <v>1200000</v>
      </c>
      <c r="R24" s="7"/>
      <c r="S24" s="4">
        <f>Q24/1000</f>
        <v>1200</v>
      </c>
      <c r="T24" s="4">
        <f t="shared" si="1"/>
        <v>0.16857440166493237</v>
      </c>
      <c r="U24" s="4">
        <f t="shared" si="2"/>
        <v>0.15967218859787677</v>
      </c>
      <c r="V24" s="4">
        <f t="shared" si="3"/>
        <v>0</v>
      </c>
      <c r="AC24" s="61"/>
    </row>
    <row r="25" spans="1:29" x14ac:dyDescent="0.3">
      <c r="A25" s="4">
        <v>23</v>
      </c>
      <c r="B25" s="21">
        <f t="shared" si="0"/>
        <v>1.8730489073881373E-2</v>
      </c>
      <c r="D25" s="4" t="s">
        <v>15</v>
      </c>
      <c r="E25" s="4">
        <v>70</v>
      </c>
      <c r="Q25" s="4">
        <v>1250000</v>
      </c>
      <c r="R25" s="7"/>
      <c r="S25" s="4">
        <f>Q25/1000</f>
        <v>1250</v>
      </c>
      <c r="T25" s="4">
        <f t="shared" si="1"/>
        <v>0.13319458896982309</v>
      </c>
      <c r="U25" s="4">
        <f t="shared" si="2"/>
        <v>0.17497441402133365</v>
      </c>
      <c r="V25" s="4">
        <f t="shared" si="3"/>
        <v>0</v>
      </c>
      <c r="AC25" s="61"/>
    </row>
    <row r="26" spans="1:29" x14ac:dyDescent="0.3">
      <c r="A26" s="4">
        <v>24</v>
      </c>
      <c r="B26" s="21">
        <f t="shared" si="0"/>
        <v>2.54942767950052E-2</v>
      </c>
      <c r="D26" s="4" t="s">
        <v>86</v>
      </c>
      <c r="E26" s="4">
        <v>19</v>
      </c>
      <c r="Q26" s="4">
        <v>1300000</v>
      </c>
      <c r="R26" s="7"/>
      <c r="S26" s="4">
        <f>Q26/1000</f>
        <v>1300</v>
      </c>
      <c r="T26" s="4">
        <f t="shared" si="1"/>
        <v>0.1019771071800208</v>
      </c>
      <c r="U26" s="4">
        <f t="shared" si="2"/>
        <v>0.19179163378058409</v>
      </c>
      <c r="V26" s="4">
        <f t="shared" si="3"/>
        <v>0</v>
      </c>
      <c r="AC26" s="61"/>
    </row>
    <row r="27" spans="1:29" x14ac:dyDescent="0.3">
      <c r="A27" s="4">
        <v>25</v>
      </c>
      <c r="B27" s="21">
        <f t="shared" si="0"/>
        <v>3.3298647242455771E-2</v>
      </c>
      <c r="Q27" s="4">
        <v>1350000</v>
      </c>
      <c r="R27" s="7"/>
      <c r="S27" s="4">
        <f>Q27/1000</f>
        <v>1350</v>
      </c>
      <c r="T27" s="4">
        <f t="shared" si="1"/>
        <v>7.4921956295525491E-2</v>
      </c>
      <c r="U27" s="4">
        <f t="shared" si="2"/>
        <v>0.21024275550010696</v>
      </c>
      <c r="V27" s="4">
        <f t="shared" si="3"/>
        <v>0</v>
      </c>
    </row>
    <row r="28" spans="1:29" x14ac:dyDescent="0.3">
      <c r="A28" s="4">
        <v>26</v>
      </c>
      <c r="B28" s="21">
        <f t="shared" si="0"/>
        <v>4.2143600416233093E-2</v>
      </c>
      <c r="D28" s="57" t="s">
        <v>122</v>
      </c>
      <c r="E28" s="58"/>
      <c r="Q28" s="4">
        <v>1400000</v>
      </c>
      <c r="R28" s="7"/>
      <c r="S28" s="4">
        <f>Q28/1000</f>
        <v>1400</v>
      </c>
      <c r="T28" s="4">
        <f t="shared" si="1"/>
        <v>5.2029136316337148E-2</v>
      </c>
      <c r="U28" s="4">
        <f t="shared" si="2"/>
        <v>0.23044321230549097</v>
      </c>
      <c r="V28" s="4">
        <f t="shared" si="3"/>
        <v>0</v>
      </c>
    </row>
    <row r="29" spans="1:29" x14ac:dyDescent="0.3">
      <c r="A29" s="4">
        <v>27</v>
      </c>
      <c r="B29" s="21">
        <f t="shared" si="0"/>
        <v>5.2029136316337148E-2</v>
      </c>
      <c r="D29" s="4" t="s">
        <v>9</v>
      </c>
      <c r="E29" s="4">
        <v>-120</v>
      </c>
      <c r="Q29" s="4">
        <v>1450000</v>
      </c>
      <c r="R29" s="7"/>
      <c r="S29" s="4">
        <f>Q29/1000</f>
        <v>1450</v>
      </c>
      <c r="T29" s="4">
        <f t="shared" si="1"/>
        <v>3.3298647242455771E-2</v>
      </c>
      <c r="U29" s="4">
        <f t="shared" si="2"/>
        <v>0.25250010010220292</v>
      </c>
      <c r="V29" s="4">
        <f t="shared" si="3"/>
        <v>0</v>
      </c>
    </row>
    <row r="30" spans="1:29" x14ac:dyDescent="0.3">
      <c r="A30" s="4">
        <v>28</v>
      </c>
      <c r="B30" s="21">
        <f t="shared" si="0"/>
        <v>6.2955254942767963E-2</v>
      </c>
      <c r="D30" s="4" t="s">
        <v>10</v>
      </c>
      <c r="E30" s="4">
        <v>90</v>
      </c>
      <c r="Q30" s="4">
        <v>1500000</v>
      </c>
      <c r="R30" s="7"/>
      <c r="S30" s="4">
        <f>Q30/1000</f>
        <v>1500</v>
      </c>
      <c r="T30" s="4">
        <f t="shared" si="1"/>
        <v>1.8730489073881373E-2</v>
      </c>
      <c r="U30" s="4">
        <f t="shared" si="2"/>
        <v>0.27650605386032306</v>
      </c>
      <c r="V30" s="4">
        <f t="shared" si="3"/>
        <v>0</v>
      </c>
    </row>
    <row r="31" spans="1:29" x14ac:dyDescent="0.3">
      <c r="A31" s="4">
        <v>29</v>
      </c>
      <c r="B31" s="21">
        <f t="shared" si="0"/>
        <v>7.4921956295525491E-2</v>
      </c>
      <c r="D31" s="4" t="s">
        <v>11</v>
      </c>
      <c r="E31" s="4">
        <v>90</v>
      </c>
      <c r="Q31" s="4">
        <v>1550000</v>
      </c>
      <c r="R31" s="7"/>
      <c r="S31" s="4">
        <f>Q31/1000</f>
        <v>1550</v>
      </c>
      <c r="T31" s="4">
        <f t="shared" si="1"/>
        <v>8.3246618106139429E-3</v>
      </c>
      <c r="U31" s="4">
        <f t="shared" si="2"/>
        <v>0.3025318215289361</v>
      </c>
      <c r="V31" s="4">
        <f t="shared" si="3"/>
        <v>0</v>
      </c>
    </row>
    <row r="32" spans="1:29" x14ac:dyDescent="0.3">
      <c r="A32" s="4">
        <v>30</v>
      </c>
      <c r="B32" s="21">
        <f t="shared" si="0"/>
        <v>8.7929240374609793E-2</v>
      </c>
      <c r="D32" s="4" t="s">
        <v>13</v>
      </c>
      <c r="E32" s="4">
        <v>120</v>
      </c>
      <c r="Q32" s="4">
        <v>1600000</v>
      </c>
      <c r="R32" s="7"/>
      <c r="S32" s="4">
        <f>Q32/1000</f>
        <v>1600</v>
      </c>
      <c r="T32" s="4">
        <f t="shared" si="1"/>
        <v>2.0811654526534857E-3</v>
      </c>
      <c r="U32" s="4">
        <f t="shared" si="2"/>
        <v>0.33061761868307771</v>
      </c>
      <c r="V32" s="4">
        <f t="shared" si="3"/>
        <v>0</v>
      </c>
    </row>
    <row r="33" spans="1:22" x14ac:dyDescent="0.3">
      <c r="A33" s="4">
        <v>31</v>
      </c>
      <c r="B33" s="21">
        <f t="shared" si="0"/>
        <v>0.1019771071800208</v>
      </c>
      <c r="Q33" s="4">
        <v>1650000</v>
      </c>
      <c r="R33" s="7"/>
      <c r="S33" s="4">
        <f>Q33/1000</f>
        <v>1650</v>
      </c>
      <c r="T33" s="4">
        <f t="shared" si="1"/>
        <v>0</v>
      </c>
      <c r="U33" s="4">
        <f t="shared" si="2"/>
        <v>0.3607635278050616</v>
      </c>
      <c r="V33" s="4">
        <f t="shared" si="3"/>
        <v>0</v>
      </c>
    </row>
    <row r="34" spans="1:22" x14ac:dyDescent="0.3">
      <c r="A34" s="4">
        <v>32</v>
      </c>
      <c r="B34" s="21">
        <f t="shared" si="0"/>
        <v>0.1170655567117586</v>
      </c>
      <c r="Q34" s="4">
        <v>1700000</v>
      </c>
      <c r="R34" s="7"/>
      <c r="S34" s="4">
        <f>Q34/1000</f>
        <v>1700</v>
      </c>
      <c r="T34" s="4">
        <f t="shared" si="1"/>
        <v>0</v>
      </c>
      <c r="U34" s="4">
        <f t="shared" si="2"/>
        <v>0.39291944286540315</v>
      </c>
      <c r="V34" s="4">
        <f t="shared" si="3"/>
        <v>0</v>
      </c>
    </row>
    <row r="35" spans="1:22" x14ac:dyDescent="0.3">
      <c r="A35" s="4">
        <v>33</v>
      </c>
      <c r="B35" s="21">
        <f t="shared" si="0"/>
        <v>0.13319458896982309</v>
      </c>
      <c r="Q35" s="4">
        <v>1750000</v>
      </c>
      <c r="R35" s="7"/>
      <c r="S35" s="4">
        <f>Q35/1000</f>
        <v>1750</v>
      </c>
      <c r="T35" s="4">
        <f t="shared" si="1"/>
        <v>0</v>
      </c>
      <c r="U35" s="4">
        <f t="shared" si="2"/>
        <v>0.42697533816958194</v>
      </c>
      <c r="V35" s="4">
        <f t="shared" si="3"/>
        <v>0</v>
      </c>
    </row>
    <row r="36" spans="1:22" x14ac:dyDescent="0.3">
      <c r="A36" s="4">
        <v>34</v>
      </c>
      <c r="B36" s="21">
        <f t="shared" si="0"/>
        <v>0.15036420395421435</v>
      </c>
      <c r="Q36" s="4">
        <v>1800000</v>
      </c>
      <c r="R36" s="7"/>
      <c r="S36" s="4">
        <f>Q36/1000</f>
        <v>1800</v>
      </c>
      <c r="T36" s="4">
        <f t="shared" si="1"/>
        <v>0</v>
      </c>
      <c r="U36" s="4">
        <f t="shared" si="2"/>
        <v>0.46275292575215393</v>
      </c>
      <c r="V36" s="4">
        <f t="shared" si="3"/>
        <v>0</v>
      </c>
    </row>
    <row r="37" spans="1:22" x14ac:dyDescent="0.3">
      <c r="A37" s="4">
        <v>35</v>
      </c>
      <c r="B37" s="21">
        <f t="shared" si="0"/>
        <v>0.16857440166493237</v>
      </c>
      <c r="Q37" s="4">
        <v>1850000</v>
      </c>
      <c r="R37" s="7"/>
      <c r="S37" s="4">
        <f>Q37/1000</f>
        <v>1850</v>
      </c>
      <c r="T37" s="4">
        <f t="shared" si="1"/>
        <v>0</v>
      </c>
      <c r="U37" s="4">
        <f t="shared" si="2"/>
        <v>0.5</v>
      </c>
      <c r="V37" s="4">
        <f t="shared" si="3"/>
        <v>0</v>
      </c>
    </row>
    <row r="38" spans="1:22" x14ac:dyDescent="0.3">
      <c r="A38" s="4">
        <v>36</v>
      </c>
      <c r="B38" s="21">
        <f t="shared" si="0"/>
        <v>0.1878251821019771</v>
      </c>
      <c r="Q38" s="4">
        <v>1900000</v>
      </c>
      <c r="R38" s="7"/>
      <c r="S38" s="4">
        <f>Q38/1000</f>
        <v>1900</v>
      </c>
      <c r="T38" s="4">
        <f t="shared" si="1"/>
        <v>0</v>
      </c>
      <c r="U38" s="4">
        <f t="shared" si="2"/>
        <v>0.53838887354591924</v>
      </c>
      <c r="V38" s="4">
        <f t="shared" si="3"/>
        <v>0</v>
      </c>
    </row>
    <row r="39" spans="1:22" x14ac:dyDescent="0.3">
      <c r="A39" s="4">
        <v>37</v>
      </c>
      <c r="B39" s="21">
        <f t="shared" si="0"/>
        <v>0.20811654526534859</v>
      </c>
      <c r="Q39" s="4">
        <v>1950000</v>
      </c>
      <c r="R39" s="7"/>
      <c r="S39" s="4">
        <f>Q39/1000</f>
        <v>1950</v>
      </c>
      <c r="T39" s="4">
        <f t="shared" si="1"/>
        <v>0</v>
      </c>
      <c r="U39" s="4">
        <f t="shared" si="2"/>
        <v>0.57752019994408876</v>
      </c>
      <c r="V39" s="4">
        <f t="shared" si="3"/>
        <v>0</v>
      </c>
    </row>
    <row r="40" spans="1:22" x14ac:dyDescent="0.3">
      <c r="A40" s="4">
        <v>38</v>
      </c>
      <c r="B40" s="21">
        <f t="shared" si="0"/>
        <v>0.22944849115504679</v>
      </c>
      <c r="Q40" s="4">
        <v>2000000</v>
      </c>
      <c r="R40" s="7"/>
      <c r="S40" s="4">
        <f>Q40/1000</f>
        <v>2000</v>
      </c>
      <c r="T40" s="4">
        <f t="shared" si="1"/>
        <v>0</v>
      </c>
      <c r="U40" s="4">
        <f t="shared" si="2"/>
        <v>0.61693308970277838</v>
      </c>
      <c r="V40" s="4">
        <f t="shared" si="3"/>
        <v>0</v>
      </c>
    </row>
    <row r="41" spans="1:22" x14ac:dyDescent="0.3">
      <c r="A41" s="4">
        <v>39</v>
      </c>
      <c r="B41" s="21">
        <f t="shared" si="0"/>
        <v>0.25182101977107185</v>
      </c>
      <c r="Q41" s="4">
        <v>2050000</v>
      </c>
      <c r="R41" s="7"/>
      <c r="S41" s="4">
        <f>Q41/1000</f>
        <v>2050</v>
      </c>
      <c r="T41" s="4">
        <f t="shared" si="1"/>
        <v>0</v>
      </c>
      <c r="U41" s="4">
        <f t="shared" si="2"/>
        <v>0.65612174130731671</v>
      </c>
      <c r="V41" s="4">
        <f t="shared" si="3"/>
        <v>0</v>
      </c>
    </row>
    <row r="42" spans="1:22" x14ac:dyDescent="0.3">
      <c r="A42" s="4">
        <v>40</v>
      </c>
      <c r="B42" s="21">
        <f t="shared" si="0"/>
        <v>0.27523413111342354</v>
      </c>
      <c r="Q42" s="4">
        <v>2100000</v>
      </c>
      <c r="R42" s="7"/>
      <c r="S42" s="4">
        <f>Q42/1000</f>
        <v>2100</v>
      </c>
      <c r="T42" s="4">
        <f t="shared" si="1"/>
        <v>0</v>
      </c>
      <c r="U42" s="4">
        <f t="shared" si="2"/>
        <v>0.69455789229645859</v>
      </c>
      <c r="V42" s="4">
        <f t="shared" si="3"/>
        <v>0</v>
      </c>
    </row>
    <row r="43" spans="1:22" x14ac:dyDescent="0.3">
      <c r="A43" s="4">
        <v>41</v>
      </c>
      <c r="B43" s="21">
        <f t="shared" si="0"/>
        <v>0.29968782518210196</v>
      </c>
      <c r="Q43" s="4">
        <v>2150000</v>
      </c>
      <c r="R43" s="7"/>
      <c r="S43" s="4">
        <f>Q43/1000</f>
        <v>2150</v>
      </c>
      <c r="T43" s="4">
        <f t="shared" si="1"/>
        <v>0</v>
      </c>
      <c r="U43" s="4">
        <f t="shared" si="2"/>
        <v>0.73171740118128115</v>
      </c>
      <c r="V43" s="4">
        <f t="shared" si="3"/>
        <v>0</v>
      </c>
    </row>
    <row r="44" spans="1:22" x14ac:dyDescent="0.3">
      <c r="A44" s="4">
        <v>42</v>
      </c>
      <c r="B44" s="21">
        <f t="shared" si="0"/>
        <v>0.32518210197710712</v>
      </c>
      <c r="Q44" s="4">
        <v>2200000</v>
      </c>
      <c r="R44" s="7"/>
      <c r="S44" s="4">
        <f>Q44/1000</f>
        <v>2200</v>
      </c>
      <c r="T44" s="4">
        <f t="shared" si="1"/>
        <v>0</v>
      </c>
      <c r="U44" s="4">
        <f t="shared" si="2"/>
        <v>0.76710841880245295</v>
      </c>
      <c r="V44" s="4">
        <f t="shared" si="3"/>
        <v>0</v>
      </c>
    </row>
    <row r="45" spans="1:22" x14ac:dyDescent="0.3">
      <c r="A45" s="4">
        <v>43</v>
      </c>
      <c r="B45" s="21">
        <f t="shared" si="0"/>
        <v>0.35171696149843917</v>
      </c>
      <c r="Q45" s="4">
        <v>2250000</v>
      </c>
      <c r="R45" s="7"/>
      <c r="S45" s="4">
        <f>Q45/1000</f>
        <v>2250</v>
      </c>
      <c r="T45" s="4">
        <f t="shared" si="1"/>
        <v>0</v>
      </c>
      <c r="U45" s="4">
        <f t="shared" si="2"/>
        <v>0.80029812467298744</v>
      </c>
      <c r="V45" s="4">
        <f t="shared" si="3"/>
        <v>0</v>
      </c>
    </row>
    <row r="46" spans="1:22" x14ac:dyDescent="0.3">
      <c r="A46" s="4">
        <v>44</v>
      </c>
      <c r="B46" s="21">
        <f t="shared" si="0"/>
        <v>0.37929240374609779</v>
      </c>
      <c r="Q46" s="4">
        <v>2300000</v>
      </c>
      <c r="R46" s="7"/>
      <c r="S46" s="4">
        <f>Q46/1000</f>
        <v>2300</v>
      </c>
      <c r="T46" s="4">
        <f t="shared" si="1"/>
        <v>0</v>
      </c>
      <c r="U46" s="4">
        <f t="shared" si="2"/>
        <v>0.83093504764754744</v>
      </c>
      <c r="V46" s="4">
        <f t="shared" si="3"/>
        <v>0</v>
      </c>
    </row>
    <row r="47" spans="1:22" x14ac:dyDescent="0.3">
      <c r="A47" s="4">
        <v>45</v>
      </c>
      <c r="B47" s="21">
        <f t="shared" si="0"/>
        <v>0.4207775500897139</v>
      </c>
      <c r="Q47" s="4">
        <v>2350000</v>
      </c>
      <c r="R47" s="7"/>
      <c r="S47" s="4">
        <f>Q47/1000</f>
        <v>2350</v>
      </c>
      <c r="T47" s="4">
        <f t="shared" si="1"/>
        <v>0</v>
      </c>
      <c r="U47" s="4">
        <f t="shared" si="2"/>
        <v>0.85876458601445416</v>
      </c>
      <c r="V47" s="4">
        <f t="shared" si="3"/>
        <v>0</v>
      </c>
    </row>
    <row r="48" spans="1:22" x14ac:dyDescent="0.3">
      <c r="A48" s="4">
        <v>46</v>
      </c>
      <c r="B48" s="21">
        <f t="shared" si="0"/>
        <v>0.45032581110563491</v>
      </c>
      <c r="Q48" s="4">
        <v>2400000</v>
      </c>
      <c r="R48" s="7"/>
      <c r="S48" s="4">
        <f>Q48/1000</f>
        <v>2400</v>
      </c>
      <c r="T48" s="4">
        <f t="shared" si="1"/>
        <v>0</v>
      </c>
      <c r="U48" s="4">
        <f t="shared" si="2"/>
        <v>0.88363636363636355</v>
      </c>
      <c r="V48" s="4">
        <f t="shared" si="3"/>
        <v>0</v>
      </c>
    </row>
    <row r="49" spans="1:22" x14ac:dyDescent="0.3">
      <c r="A49" s="4">
        <v>47</v>
      </c>
      <c r="B49" s="21">
        <f t="shared" si="0"/>
        <v>0.48061584808010466</v>
      </c>
      <c r="Q49" s="4">
        <v>2450000</v>
      </c>
      <c r="R49" s="7"/>
      <c r="S49" s="4">
        <f>Q49/1000</f>
        <v>2450</v>
      </c>
      <c r="T49" s="4">
        <f t="shared" si="1"/>
        <v>0</v>
      </c>
      <c r="U49" s="4">
        <f t="shared" si="2"/>
        <v>0.90550326665092373</v>
      </c>
      <c r="V49" s="4">
        <f t="shared" si="3"/>
        <v>0</v>
      </c>
    </row>
    <row r="50" spans="1:22" x14ac:dyDescent="0.3">
      <c r="A50" s="4">
        <v>48</v>
      </c>
      <c r="B50" s="21">
        <f t="shared" si="0"/>
        <v>0.51152433917467621</v>
      </c>
      <c r="Q50" s="4">
        <v>2500000</v>
      </c>
      <c r="R50" s="7"/>
      <c r="S50" s="4">
        <f>Q50/1000</f>
        <v>2500</v>
      </c>
      <c r="T50" s="4">
        <f t="shared" si="1"/>
        <v>0</v>
      </c>
      <c r="U50" s="4">
        <f t="shared" si="2"/>
        <v>0.92441312638812623</v>
      </c>
      <c r="V50" s="4">
        <f t="shared" si="3"/>
        <v>0</v>
      </c>
    </row>
    <row r="51" spans="1:22" x14ac:dyDescent="0.3">
      <c r="A51" s="4">
        <v>49</v>
      </c>
      <c r="B51" s="21">
        <f t="shared" si="0"/>
        <v>0.54291455750003192</v>
      </c>
      <c r="Q51" s="4">
        <v>2550000</v>
      </c>
      <c r="R51" s="7"/>
      <c r="S51" s="4">
        <f>Q51/1000</f>
        <v>2550</v>
      </c>
      <c r="T51" s="4">
        <f t="shared" si="1"/>
        <v>0</v>
      </c>
      <c r="U51" s="4">
        <f t="shared" si="2"/>
        <v>0.94049482772691739</v>
      </c>
      <c r="V51" s="4">
        <f t="shared" si="3"/>
        <v>0</v>
      </c>
    </row>
    <row r="52" spans="1:22" x14ac:dyDescent="0.3">
      <c r="A52" s="4">
        <v>50</v>
      </c>
      <c r="B52" s="21">
        <f t="shared" si="0"/>
        <v>0.57463706975547413</v>
      </c>
      <c r="Q52" s="4">
        <v>2600000</v>
      </c>
      <c r="R52" s="7"/>
      <c r="S52" s="4">
        <f>Q52/1000</f>
        <v>2600</v>
      </c>
      <c r="T52" s="4">
        <f t="shared" si="1"/>
        <v>0</v>
      </c>
      <c r="U52" s="4">
        <f t="shared" si="2"/>
        <v>0.95394101654356234</v>
      </c>
      <c r="V52" s="4">
        <f t="shared" si="3"/>
        <v>0</v>
      </c>
    </row>
    <row r="53" spans="1:22" x14ac:dyDescent="0.3">
      <c r="A53" s="4">
        <v>51</v>
      </c>
      <c r="B53" s="21">
        <f t="shared" si="0"/>
        <v>0.60653065971263342</v>
      </c>
      <c r="Q53" s="4">
        <v>2650000</v>
      </c>
      <c r="R53" s="7"/>
      <c r="S53" s="4">
        <f>Q53/1000</f>
        <v>2650</v>
      </c>
      <c r="T53" s="4">
        <f t="shared" si="1"/>
        <v>0</v>
      </c>
      <c r="U53" s="4">
        <f t="shared" si="2"/>
        <v>0.96498956361999988</v>
      </c>
      <c r="V53" s="4">
        <f t="shared" si="3"/>
        <v>0</v>
      </c>
    </row>
    <row r="54" spans="1:22" x14ac:dyDescent="0.3">
      <c r="A54" s="4">
        <v>52</v>
      </c>
      <c r="B54" s="21">
        <f t="shared" si="0"/>
        <v>0.638423474554494</v>
      </c>
      <c r="Q54" s="4">
        <v>2700000</v>
      </c>
      <c r="R54" s="7"/>
      <c r="S54" s="4">
        <f>Q54/1000</f>
        <v>2700</v>
      </c>
      <c r="T54" s="4">
        <f t="shared" si="1"/>
        <v>0</v>
      </c>
      <c r="U54" s="4">
        <f t="shared" si="2"/>
        <v>0.9739056139526685</v>
      </c>
      <c r="V54" s="4">
        <f t="shared" si="3"/>
        <v>0</v>
      </c>
    </row>
    <row r="55" spans="1:22" x14ac:dyDescent="0.3">
      <c r="A55" s="4">
        <v>53</v>
      </c>
      <c r="B55" s="21">
        <f t="shared" si="0"/>
        <v>0.67013438752802268</v>
      </c>
      <c r="Q55" s="4">
        <v>2750000</v>
      </c>
      <c r="R55" s="7"/>
      <c r="S55" s="4">
        <f>Q55/1000</f>
        <v>2750</v>
      </c>
      <c r="T55" s="4">
        <f t="shared" si="1"/>
        <v>0</v>
      </c>
      <c r="U55" s="4">
        <f t="shared" si="2"/>
        <v>0.98096554916674783</v>
      </c>
      <c r="V55" s="4">
        <f t="shared" si="3"/>
        <v>0</v>
      </c>
    </row>
    <row r="56" spans="1:22" x14ac:dyDescent="0.3">
      <c r="A56" s="4">
        <v>54</v>
      </c>
      <c r="B56" s="21">
        <f t="shared" si="0"/>
        <v>0.70147456569893341</v>
      </c>
      <c r="Q56" s="4">
        <v>2800000</v>
      </c>
      <c r="R56" s="7"/>
      <c r="S56" s="4">
        <f>Q56/1000</f>
        <v>2800</v>
      </c>
      <c r="T56" s="4">
        <f t="shared" si="1"/>
        <v>0</v>
      </c>
      <c r="U56" s="4">
        <f t="shared" si="2"/>
        <v>0.98644365038509474</v>
      </c>
      <c r="V56" s="4">
        <f t="shared" si="3"/>
        <v>0</v>
      </c>
    </row>
    <row r="57" spans="1:22" x14ac:dyDescent="0.3">
      <c r="A57" s="4">
        <v>55</v>
      </c>
      <c r="B57" s="21">
        <f t="shared" si="0"/>
        <v>0.73224922692294769</v>
      </c>
      <c r="Q57" s="4">
        <v>2850000</v>
      </c>
      <c r="R57" s="7"/>
      <c r="S57" s="4">
        <f>Q57/1000</f>
        <v>2850</v>
      </c>
      <c r="T57" s="4">
        <f t="shared" si="1"/>
        <v>0</v>
      </c>
      <c r="U57" s="4">
        <f t="shared" si="2"/>
        <v>0.99060176801465971</v>
      </c>
      <c r="V57" s="4">
        <f t="shared" si="3"/>
        <v>0</v>
      </c>
    </row>
    <row r="58" spans="1:22" x14ac:dyDescent="0.3">
      <c r="A58" s="4">
        <v>56</v>
      </c>
      <c r="B58" s="21">
        <f t="shared" si="0"/>
        <v>0.76225956558820895</v>
      </c>
      <c r="Q58" s="4">
        <v>2900000</v>
      </c>
      <c r="R58" s="7"/>
      <c r="S58" s="4">
        <f>Q58/1000</f>
        <v>2900</v>
      </c>
      <c r="T58" s="4">
        <f t="shared" si="1"/>
        <v>0</v>
      </c>
      <c r="U58" s="4">
        <f t="shared" si="2"/>
        <v>0.99368193737467236</v>
      </c>
      <c r="V58" s="4">
        <f t="shared" si="3"/>
        <v>0</v>
      </c>
    </row>
    <row r="59" spans="1:22" x14ac:dyDescent="0.3">
      <c r="A59" s="4">
        <v>57</v>
      </c>
      <c r="B59" s="21">
        <f t="shared" si="0"/>
        <v>0.79130482236015887</v>
      </c>
      <c r="Q59" s="4">
        <v>2950000</v>
      </c>
      <c r="R59" s="7"/>
      <c r="S59" s="4">
        <f>Q59/1000</f>
        <v>2950</v>
      </c>
      <c r="T59" s="4">
        <f t="shared" si="1"/>
        <v>0</v>
      </c>
      <c r="U59" s="4">
        <f t="shared" si="2"/>
        <v>0.99590163934426224</v>
      </c>
      <c r="V59" s="4">
        <f t="shared" si="3"/>
        <v>0</v>
      </c>
    </row>
    <row r="60" spans="1:22" x14ac:dyDescent="0.3">
      <c r="A60" s="4">
        <v>58</v>
      </c>
      <c r="B60" s="21">
        <f t="shared" si="0"/>
        <v>0.81918446919443011</v>
      </c>
      <c r="Q60" s="4">
        <v>3000000</v>
      </c>
      <c r="R60" s="7"/>
      <c r="S60" s="4">
        <f>Q60/1000</f>
        <v>3000</v>
      </c>
      <c r="T60" s="4">
        <f t="shared" si="1"/>
        <v>0</v>
      </c>
      <c r="U60" s="4">
        <f t="shared" si="2"/>
        <v>0.99745128078620238</v>
      </c>
      <c r="V60" s="4">
        <f t="shared" si="3"/>
        <v>0</v>
      </c>
    </row>
    <row r="61" spans="1:22" x14ac:dyDescent="0.3">
      <c r="A61" s="4">
        <v>59</v>
      </c>
      <c r="B61" s="21">
        <f t="shared" si="0"/>
        <v>0.84570047739197429</v>
      </c>
      <c r="Q61" s="4">
        <v>3050000</v>
      </c>
      <c r="R61" s="7"/>
      <c r="S61" s="4">
        <f>Q61/1000</f>
        <v>3050</v>
      </c>
      <c r="T61" s="4">
        <f t="shared" si="1"/>
        <v>0</v>
      </c>
      <c r="U61" s="4">
        <f t="shared" si="2"/>
        <v>0.99849343434969684</v>
      </c>
      <c r="V61" s="4">
        <f t="shared" si="3"/>
        <v>0</v>
      </c>
    </row>
    <row r="62" spans="1:22" x14ac:dyDescent="0.3">
      <c r="A62" s="4">
        <v>60</v>
      </c>
      <c r="B62" s="21">
        <f t="shared" si="0"/>
        <v>0.8571428571428571</v>
      </c>
      <c r="Q62" s="4">
        <v>3100000</v>
      </c>
      <c r="R62" s="7"/>
      <c r="S62" s="4">
        <f>Q62/1000</f>
        <v>3100</v>
      </c>
      <c r="T62" s="4">
        <f t="shared" si="1"/>
        <v>0</v>
      </c>
      <c r="U62" s="4">
        <f t="shared" si="2"/>
        <v>0.99916340213164467</v>
      </c>
      <c r="V62" s="4">
        <f t="shared" si="3"/>
        <v>0</v>
      </c>
    </row>
    <row r="63" spans="1:22" x14ac:dyDescent="0.3">
      <c r="A63" s="4">
        <v>61</v>
      </c>
      <c r="B63" s="21">
        <f t="shared" si="0"/>
        <v>0.86190476190476195</v>
      </c>
      <c r="Q63" s="4">
        <v>3150000</v>
      </c>
      <c r="R63" s="7"/>
      <c r="S63" s="4">
        <f>Q63/1000</f>
        <v>3150</v>
      </c>
      <c r="T63" s="4">
        <f t="shared" si="1"/>
        <v>0</v>
      </c>
      <c r="U63" s="4">
        <f t="shared" si="2"/>
        <v>0.99957072654921053</v>
      </c>
      <c r="V63" s="4">
        <f t="shared" si="3"/>
        <v>0</v>
      </c>
    </row>
    <row r="64" spans="1:22" x14ac:dyDescent="0.3">
      <c r="A64" s="4">
        <v>62</v>
      </c>
      <c r="B64" s="21">
        <f t="shared" si="0"/>
        <v>0.8666666666666667</v>
      </c>
      <c r="Q64" s="4">
        <v>3200000</v>
      </c>
      <c r="R64" s="7"/>
      <c r="S64" s="4">
        <f>Q64/1000</f>
        <v>3200</v>
      </c>
      <c r="T64" s="4">
        <f t="shared" si="1"/>
        <v>0</v>
      </c>
      <c r="U64" s="4">
        <f t="shared" si="2"/>
        <v>0.99980134464841097</v>
      </c>
      <c r="V64" s="4">
        <f t="shared" si="3"/>
        <v>0</v>
      </c>
    </row>
    <row r="65" spans="1:22" x14ac:dyDescent="0.3">
      <c r="A65" s="4">
        <v>63</v>
      </c>
      <c r="B65" s="21">
        <f t="shared" si="0"/>
        <v>0.87142857142857144</v>
      </c>
      <c r="Q65" s="4">
        <v>3250000</v>
      </c>
      <c r="R65" s="7"/>
      <c r="S65" s="4">
        <f>Q65/1000</f>
        <v>3250</v>
      </c>
      <c r="T65" s="4">
        <f t="shared" si="1"/>
        <v>0</v>
      </c>
      <c r="U65" s="4">
        <f t="shared" si="2"/>
        <v>0.99992015538248014</v>
      </c>
      <c r="V65" s="4">
        <f t="shared" si="3"/>
        <v>0</v>
      </c>
    </row>
    <row r="66" spans="1:22" x14ac:dyDescent="0.3">
      <c r="A66" s="4">
        <v>64</v>
      </c>
      <c r="B66" s="21">
        <f t="shared" si="0"/>
        <v>0.87619047619047619</v>
      </c>
      <c r="Q66" s="4">
        <v>3300000</v>
      </c>
      <c r="R66" s="7"/>
      <c r="S66" s="4">
        <f>Q66/1000</f>
        <v>3300</v>
      </c>
      <c r="T66" s="4">
        <f t="shared" si="1"/>
        <v>0</v>
      </c>
      <c r="U66" s="4">
        <f t="shared" si="2"/>
        <v>0.99997383511117033</v>
      </c>
      <c r="V66" s="4">
        <f t="shared" si="3"/>
        <v>0</v>
      </c>
    </row>
    <row r="67" spans="1:22" x14ac:dyDescent="0.3">
      <c r="A67" s="4">
        <v>65</v>
      </c>
      <c r="B67" s="21">
        <f t="shared" ref="B67:B102" si="4">IF(A67&lt;=18,0,IF(AND(A67&gt;18,A67&lt;=44),2*(((A68-$E$20)/($E$21-$E$20))^2),IF(AND(A67&gt;44,A67&lt;=59),EXP(-(((A67-$E$25)^2)/(2*$E$26^2))),IF(AND(A67&gt;59,A67&lt;=90),IF(AND((A67&gt;=$E$31),(A67&lt;=$E$31)),1,IF(AND((A67&gt;$E$29),(A67&lt;$E$30)),((A67-$E$29)/($E$30-$E$29)),IF(AND((A67&gt;$E$31),(A67&lt;$E$32)),((A67-$E$32)/($E$31-$E$32)),0))),1))))</f>
        <v>0.88095238095238093</v>
      </c>
      <c r="Q67" s="4">
        <v>3350000</v>
      </c>
      <c r="R67" s="7"/>
      <c r="S67" s="4">
        <f>Q67/1000</f>
        <v>3350</v>
      </c>
      <c r="T67" s="4">
        <f t="shared" ref="T67:T130" si="5">IF(S67&lt;=$Y$5,1,IF(AND(S67&gt;=$Y$5,S67&lt;=$AA$5),1-2*(((S67-$Y$5)/($Z$5-$Y$5))^2),IF(AND(S67&gt;=$AA$5,S67&lt;=$Z$5),2*((($Z$5-S67)/($Z$5-$Y$5))^2),0)))</f>
        <v>0</v>
      </c>
      <c r="U67" s="4">
        <f t="shared" ref="U67:U130" si="6">(1/(1+POWER((ABS((S67-$AA$10)/$Y$10)),2*$Z$10)))</f>
        <v>0.99999379082532336</v>
      </c>
      <c r="V67" s="4">
        <f t="shared" ref="V67:V130" si="7">IF(S67&lt;=$Y$15,0,IF(AND(S67&gt;=$Y$15,S67&lt;=$AA$15),2*(((S67-$Y$15)/($Z$15-$Y$15))^2),IF(AND(S67&gt;=$AA$15,S67&lt;=$Z$15),1-2*((($Z$15-S67)/($Z$15-$Y$15))^2),1)))</f>
        <v>0</v>
      </c>
    </row>
    <row r="68" spans="1:22" x14ac:dyDescent="0.3">
      <c r="A68" s="4">
        <v>66</v>
      </c>
      <c r="B68" s="21">
        <f t="shared" si="4"/>
        <v>0.88571428571428568</v>
      </c>
      <c r="Q68" s="4">
        <v>3400000</v>
      </c>
      <c r="R68" s="7"/>
      <c r="S68" s="4">
        <f>Q68/1000</f>
        <v>3400</v>
      </c>
      <c r="T68" s="4">
        <f t="shared" si="5"/>
        <v>0</v>
      </c>
      <c r="U68" s="4">
        <f t="shared" si="6"/>
        <v>0.9999991823264982</v>
      </c>
      <c r="V68" s="4">
        <f t="shared" si="7"/>
        <v>0</v>
      </c>
    </row>
    <row r="69" spans="1:22" x14ac:dyDescent="0.3">
      <c r="A69" s="4">
        <v>67</v>
      </c>
      <c r="B69" s="21">
        <f t="shared" si="4"/>
        <v>0.89047619047619042</v>
      </c>
      <c r="Q69" s="4">
        <v>3450000</v>
      </c>
      <c r="R69" s="7"/>
      <c r="S69" s="4">
        <f>Q69/1000</f>
        <v>3450</v>
      </c>
      <c r="T69" s="4">
        <f t="shared" si="5"/>
        <v>0</v>
      </c>
      <c r="U69" s="4">
        <f t="shared" si="6"/>
        <v>0.99999997444768285</v>
      </c>
      <c r="V69" s="4">
        <f t="shared" si="7"/>
        <v>0</v>
      </c>
    </row>
    <row r="70" spans="1:22" x14ac:dyDescent="0.3">
      <c r="A70" s="4">
        <v>68</v>
      </c>
      <c r="B70" s="21">
        <f t="shared" si="4"/>
        <v>0.89523809523809528</v>
      </c>
      <c r="Q70" s="4">
        <v>3500000</v>
      </c>
      <c r="R70" s="7"/>
      <c r="S70" s="4">
        <f>Q70/1000</f>
        <v>3500</v>
      </c>
      <c r="T70" s="4">
        <f t="shared" si="5"/>
        <v>0</v>
      </c>
      <c r="U70" s="4">
        <f t="shared" si="6"/>
        <v>1</v>
      </c>
      <c r="V70" s="4">
        <f t="shared" si="7"/>
        <v>0</v>
      </c>
    </row>
    <row r="71" spans="1:22" x14ac:dyDescent="0.3">
      <c r="A71" s="4">
        <v>69</v>
      </c>
      <c r="B71" s="21">
        <f t="shared" si="4"/>
        <v>0.9</v>
      </c>
      <c r="Q71" s="4">
        <v>3550000</v>
      </c>
      <c r="R71" s="7"/>
      <c r="S71" s="4">
        <f>Q71/1000</f>
        <v>3550</v>
      </c>
      <c r="T71" s="4">
        <f t="shared" si="5"/>
        <v>0</v>
      </c>
      <c r="U71" s="4">
        <f t="shared" si="6"/>
        <v>0.99999997444768285</v>
      </c>
      <c r="V71" s="4">
        <f t="shared" si="7"/>
        <v>0</v>
      </c>
    </row>
    <row r="72" spans="1:22" x14ac:dyDescent="0.3">
      <c r="A72" s="4">
        <v>70</v>
      </c>
      <c r="B72" s="21">
        <f t="shared" si="4"/>
        <v>0.90476190476190477</v>
      </c>
      <c r="Q72" s="4">
        <v>3600000</v>
      </c>
      <c r="R72" s="7"/>
      <c r="S72" s="4">
        <f>Q72/1000</f>
        <v>3600</v>
      </c>
      <c r="T72" s="4">
        <f t="shared" si="5"/>
        <v>0</v>
      </c>
      <c r="U72" s="4">
        <f t="shared" si="6"/>
        <v>0.9999991823264982</v>
      </c>
      <c r="V72" s="4">
        <f t="shared" si="7"/>
        <v>0</v>
      </c>
    </row>
    <row r="73" spans="1:22" x14ac:dyDescent="0.3">
      <c r="A73" s="4">
        <v>71</v>
      </c>
      <c r="B73" s="21">
        <f t="shared" si="4"/>
        <v>0.90952380952380951</v>
      </c>
      <c r="Q73" s="4">
        <v>3650000</v>
      </c>
      <c r="R73" s="7"/>
      <c r="S73" s="4">
        <f>Q73/1000</f>
        <v>3650</v>
      </c>
      <c r="T73" s="4">
        <f t="shared" si="5"/>
        <v>0</v>
      </c>
      <c r="U73" s="4">
        <f t="shared" si="6"/>
        <v>0.99999379082532336</v>
      </c>
      <c r="V73" s="4">
        <f t="shared" si="7"/>
        <v>0</v>
      </c>
    </row>
    <row r="74" spans="1:22" x14ac:dyDescent="0.3">
      <c r="A74" s="4">
        <v>72</v>
      </c>
      <c r="B74" s="21">
        <f t="shared" si="4"/>
        <v>0.91428571428571426</v>
      </c>
      <c r="Q74" s="4">
        <v>3700000</v>
      </c>
      <c r="R74" s="7"/>
      <c r="S74" s="4">
        <f>Q74/1000</f>
        <v>3700</v>
      </c>
      <c r="T74" s="4">
        <f t="shared" si="5"/>
        <v>0</v>
      </c>
      <c r="U74" s="4">
        <f t="shared" si="6"/>
        <v>0.99997383511117033</v>
      </c>
      <c r="V74" s="4">
        <f t="shared" si="7"/>
        <v>0</v>
      </c>
    </row>
    <row r="75" spans="1:22" x14ac:dyDescent="0.3">
      <c r="A75" s="4">
        <v>73</v>
      </c>
      <c r="B75" s="21">
        <f t="shared" si="4"/>
        <v>0.919047619047619</v>
      </c>
      <c r="Q75" s="4">
        <v>3750000</v>
      </c>
      <c r="R75" s="7"/>
      <c r="S75" s="4">
        <f>Q75/1000</f>
        <v>3750</v>
      </c>
      <c r="T75" s="4">
        <f t="shared" si="5"/>
        <v>0</v>
      </c>
      <c r="U75" s="4">
        <f t="shared" si="6"/>
        <v>0.99992015538248014</v>
      </c>
      <c r="V75" s="4">
        <f t="shared" si="7"/>
        <v>0</v>
      </c>
    </row>
    <row r="76" spans="1:22" x14ac:dyDescent="0.3">
      <c r="A76" s="4">
        <v>74</v>
      </c>
      <c r="B76" s="21">
        <f t="shared" si="4"/>
        <v>0.92380952380952386</v>
      </c>
      <c r="Q76" s="4">
        <v>3800000</v>
      </c>
      <c r="R76" s="7"/>
      <c r="S76" s="4">
        <f>Q76/1000</f>
        <v>3800</v>
      </c>
      <c r="T76" s="4">
        <f t="shared" si="5"/>
        <v>0</v>
      </c>
      <c r="U76" s="4">
        <f t="shared" si="6"/>
        <v>0.99980134464841097</v>
      </c>
      <c r="V76" s="4">
        <f t="shared" si="7"/>
        <v>0</v>
      </c>
    </row>
    <row r="77" spans="1:22" x14ac:dyDescent="0.3">
      <c r="A77" s="4">
        <v>75</v>
      </c>
      <c r="B77" s="21">
        <f t="shared" si="4"/>
        <v>0.9285714285714286</v>
      </c>
      <c r="Q77" s="4">
        <v>3850000</v>
      </c>
      <c r="R77" s="7"/>
      <c r="S77" s="4">
        <f>Q77/1000</f>
        <v>3850</v>
      </c>
      <c r="T77" s="4">
        <f t="shared" si="5"/>
        <v>0</v>
      </c>
      <c r="U77" s="4">
        <f t="shared" si="6"/>
        <v>0.99957072654921053</v>
      </c>
      <c r="V77" s="4">
        <f t="shared" si="7"/>
        <v>0</v>
      </c>
    </row>
    <row r="78" spans="1:22" x14ac:dyDescent="0.3">
      <c r="A78" s="4">
        <v>76</v>
      </c>
      <c r="B78" s="21">
        <f t="shared" si="4"/>
        <v>0.93333333333333335</v>
      </c>
      <c r="Q78" s="4">
        <v>3900000</v>
      </c>
      <c r="R78" s="7"/>
      <c r="S78" s="4">
        <f>Q78/1000</f>
        <v>3900</v>
      </c>
      <c r="T78" s="4">
        <f t="shared" si="5"/>
        <v>0</v>
      </c>
      <c r="U78" s="4">
        <f t="shared" si="6"/>
        <v>0.99916340213164467</v>
      </c>
      <c r="V78" s="4">
        <f t="shared" si="7"/>
        <v>0</v>
      </c>
    </row>
    <row r="79" spans="1:22" x14ac:dyDescent="0.3">
      <c r="A79" s="4">
        <v>77</v>
      </c>
      <c r="B79" s="21">
        <f t="shared" si="4"/>
        <v>0.93809523809523809</v>
      </c>
      <c r="Q79" s="4">
        <v>3950000</v>
      </c>
      <c r="R79" s="7"/>
      <c r="S79" s="4">
        <f>Q79/1000</f>
        <v>3950</v>
      </c>
      <c r="T79" s="4">
        <f t="shared" si="5"/>
        <v>0</v>
      </c>
      <c r="U79" s="4">
        <f t="shared" si="6"/>
        <v>0.99849343434969684</v>
      </c>
      <c r="V79" s="4">
        <f t="shared" si="7"/>
        <v>0</v>
      </c>
    </row>
    <row r="80" spans="1:22" x14ac:dyDescent="0.3">
      <c r="A80" s="4">
        <v>78</v>
      </c>
      <c r="B80" s="21">
        <f t="shared" si="4"/>
        <v>0.94285714285714284</v>
      </c>
      <c r="Q80" s="4">
        <v>4000000</v>
      </c>
      <c r="R80" s="7"/>
      <c r="S80" s="4">
        <f>Q80/1000</f>
        <v>4000</v>
      </c>
      <c r="T80" s="4">
        <f t="shared" si="5"/>
        <v>0</v>
      </c>
      <c r="U80" s="4">
        <f t="shared" si="6"/>
        <v>0.99745128078620238</v>
      </c>
      <c r="V80" s="4">
        <f t="shared" si="7"/>
        <v>0</v>
      </c>
    </row>
    <row r="81" spans="1:22" x14ac:dyDescent="0.3">
      <c r="A81" s="4">
        <v>79</v>
      </c>
      <c r="B81" s="21">
        <f t="shared" si="4"/>
        <v>0.94761904761904758</v>
      </c>
      <c r="Q81" s="4">
        <v>4050000</v>
      </c>
      <c r="R81" s="7"/>
      <c r="S81" s="4">
        <f>Q81/1000</f>
        <v>4050</v>
      </c>
      <c r="T81" s="4">
        <f t="shared" si="5"/>
        <v>0</v>
      </c>
      <c r="U81" s="4">
        <f t="shared" si="6"/>
        <v>0.99590163934426224</v>
      </c>
      <c r="V81" s="4">
        <f t="shared" si="7"/>
        <v>0</v>
      </c>
    </row>
    <row r="82" spans="1:22" x14ac:dyDescent="0.3">
      <c r="A82" s="4">
        <v>80</v>
      </c>
      <c r="B82" s="21">
        <f t="shared" si="4"/>
        <v>0.95238095238095233</v>
      </c>
      <c r="Q82" s="4">
        <v>4100000</v>
      </c>
      <c r="R82" s="7"/>
      <c r="S82" s="4">
        <f>Q82/1000</f>
        <v>4100</v>
      </c>
      <c r="T82" s="4">
        <f t="shared" si="5"/>
        <v>0</v>
      </c>
      <c r="U82" s="4">
        <f t="shared" si="6"/>
        <v>0.99368193737467236</v>
      </c>
      <c r="V82" s="4">
        <f t="shared" si="7"/>
        <v>0</v>
      </c>
    </row>
    <row r="83" spans="1:22" x14ac:dyDescent="0.3">
      <c r="A83" s="4">
        <v>81</v>
      </c>
      <c r="B83" s="21">
        <f t="shared" si="4"/>
        <v>0.95714285714285718</v>
      </c>
      <c r="Q83" s="4">
        <v>4150000</v>
      </c>
      <c r="R83" s="7"/>
      <c r="S83" s="4">
        <f>Q83/1000</f>
        <v>4150</v>
      </c>
      <c r="T83" s="4">
        <f t="shared" si="5"/>
        <v>0</v>
      </c>
      <c r="U83" s="4">
        <f t="shared" si="6"/>
        <v>0.99060176801465971</v>
      </c>
      <c r="V83" s="4">
        <f t="shared" si="7"/>
        <v>0</v>
      </c>
    </row>
    <row r="84" spans="1:22" x14ac:dyDescent="0.3">
      <c r="A84" s="4">
        <v>82</v>
      </c>
      <c r="B84" s="21">
        <f t="shared" si="4"/>
        <v>0.96190476190476193</v>
      </c>
      <c r="Q84" s="4">
        <v>4200000</v>
      </c>
      <c r="R84" s="7"/>
      <c r="S84" s="4">
        <f>Q84/1000</f>
        <v>4200</v>
      </c>
      <c r="T84" s="4">
        <f t="shared" si="5"/>
        <v>0</v>
      </c>
      <c r="U84" s="4">
        <f t="shared" si="6"/>
        <v>0.98644365038509474</v>
      </c>
      <c r="V84" s="4">
        <f t="shared" si="7"/>
        <v>0</v>
      </c>
    </row>
    <row r="85" spans="1:22" x14ac:dyDescent="0.3">
      <c r="A85" s="4">
        <v>83</v>
      </c>
      <c r="B85" s="21">
        <f t="shared" si="4"/>
        <v>0.96666666666666667</v>
      </c>
      <c r="Q85" s="4">
        <v>4250000</v>
      </c>
      <c r="R85" s="7"/>
      <c r="S85" s="4">
        <f>Q85/1000</f>
        <v>4250</v>
      </c>
      <c r="T85" s="4">
        <f t="shared" si="5"/>
        <v>0</v>
      </c>
      <c r="U85" s="4">
        <f t="shared" si="6"/>
        <v>0.98096554916674783</v>
      </c>
      <c r="V85" s="4">
        <f t="shared" si="7"/>
        <v>0</v>
      </c>
    </row>
    <row r="86" spans="1:22" x14ac:dyDescent="0.3">
      <c r="A86" s="4">
        <v>84</v>
      </c>
      <c r="B86" s="21">
        <f t="shared" si="4"/>
        <v>0.97142857142857142</v>
      </c>
      <c r="Q86" s="4">
        <v>4300000</v>
      </c>
      <c r="R86" s="7"/>
      <c r="S86" s="4">
        <f>Q86/1000</f>
        <v>4300</v>
      </c>
      <c r="T86" s="4">
        <f t="shared" si="5"/>
        <v>0</v>
      </c>
      <c r="U86" s="4">
        <f t="shared" si="6"/>
        <v>0.9739056139526685</v>
      </c>
      <c r="V86" s="4">
        <f t="shared" si="7"/>
        <v>0</v>
      </c>
    </row>
    <row r="87" spans="1:22" x14ac:dyDescent="0.3">
      <c r="A87" s="4">
        <v>85</v>
      </c>
      <c r="B87" s="21">
        <f t="shared" si="4"/>
        <v>0.97619047619047616</v>
      </c>
      <c r="Q87" s="4">
        <v>4350000</v>
      </c>
      <c r="R87" s="7"/>
      <c r="S87" s="4">
        <f>Q87/1000</f>
        <v>4350</v>
      </c>
      <c r="T87" s="4">
        <f t="shared" si="5"/>
        <v>0</v>
      </c>
      <c r="U87" s="4">
        <f t="shared" si="6"/>
        <v>0.96498956361999988</v>
      </c>
      <c r="V87" s="4">
        <f t="shared" si="7"/>
        <v>0</v>
      </c>
    </row>
    <row r="88" spans="1:22" x14ac:dyDescent="0.3">
      <c r="A88" s="4">
        <v>86</v>
      </c>
      <c r="B88" s="21">
        <f t="shared" si="4"/>
        <v>0.98095238095238091</v>
      </c>
      <c r="Q88" s="4">
        <v>4400000</v>
      </c>
      <c r="R88" s="7"/>
      <c r="S88" s="4">
        <f>Q88/1000</f>
        <v>4400</v>
      </c>
      <c r="T88" s="4">
        <f t="shared" si="5"/>
        <v>0</v>
      </c>
      <c r="U88" s="4">
        <f t="shared" si="6"/>
        <v>0.95394101654356234</v>
      </c>
      <c r="V88" s="4">
        <f t="shared" si="7"/>
        <v>1.3285152513550853E-3</v>
      </c>
    </row>
    <row r="89" spans="1:22" x14ac:dyDescent="0.3">
      <c r="A89" s="4">
        <v>87</v>
      </c>
      <c r="B89" s="21">
        <f t="shared" si="4"/>
        <v>0.98571428571428577</v>
      </c>
      <c r="Q89" s="4">
        <v>4450000</v>
      </c>
      <c r="R89" s="7"/>
      <c r="S89" s="4">
        <f>Q89/1000</f>
        <v>4450</v>
      </c>
      <c r="T89" s="4">
        <f t="shared" si="5"/>
        <v>0</v>
      </c>
      <c r="U89" s="4">
        <f t="shared" si="6"/>
        <v>0.94049482772691739</v>
      </c>
      <c r="V89" s="4">
        <f t="shared" si="7"/>
        <v>5.3140610054203414E-3</v>
      </c>
    </row>
    <row r="90" spans="1:22" x14ac:dyDescent="0.3">
      <c r="A90" s="4">
        <v>88</v>
      </c>
      <c r="B90" s="21">
        <f t="shared" si="4"/>
        <v>0.99047619047619051</v>
      </c>
      <c r="Q90" s="4">
        <v>4500000</v>
      </c>
      <c r="R90" s="7"/>
      <c r="S90" s="4">
        <f>Q90/1000</f>
        <v>4500</v>
      </c>
      <c r="T90" s="4">
        <f t="shared" si="5"/>
        <v>0</v>
      </c>
      <c r="U90" s="4">
        <f t="shared" si="6"/>
        <v>0.92441312638812623</v>
      </c>
      <c r="V90" s="4">
        <f t="shared" si="7"/>
        <v>1.1956637262195771E-2</v>
      </c>
    </row>
    <row r="91" spans="1:22" x14ac:dyDescent="0.3">
      <c r="A91" s="4">
        <v>89</v>
      </c>
      <c r="B91" s="21">
        <f t="shared" si="4"/>
        <v>0.99523809523809526</v>
      </c>
      <c r="Q91" s="4">
        <v>4550000</v>
      </c>
      <c r="R91" s="7"/>
      <c r="S91" s="4">
        <f>Q91/1000</f>
        <v>4550</v>
      </c>
      <c r="T91" s="4">
        <f t="shared" si="5"/>
        <v>0</v>
      </c>
      <c r="U91" s="4">
        <f t="shared" si="6"/>
        <v>0.90550326665092373</v>
      </c>
      <c r="V91" s="4">
        <f t="shared" si="7"/>
        <v>2.1256244021681366E-2</v>
      </c>
    </row>
    <row r="92" spans="1:22" x14ac:dyDescent="0.3">
      <c r="A92" s="4">
        <v>90</v>
      </c>
      <c r="B92" s="21">
        <f t="shared" si="4"/>
        <v>1</v>
      </c>
      <c r="Q92" s="4">
        <v>4600000</v>
      </c>
      <c r="R92" s="7"/>
      <c r="S92" s="4">
        <f>Q92/1000</f>
        <v>4600</v>
      </c>
      <c r="T92" s="4">
        <f t="shared" si="5"/>
        <v>0</v>
      </c>
      <c r="U92" s="4">
        <f t="shared" si="6"/>
        <v>0.88363636363636355</v>
      </c>
      <c r="V92" s="4">
        <f t="shared" si="7"/>
        <v>3.321288128387713E-2</v>
      </c>
    </row>
    <row r="93" spans="1:22" x14ac:dyDescent="0.3">
      <c r="A93" s="4">
        <v>91</v>
      </c>
      <c r="B93" s="21">
        <f t="shared" si="4"/>
        <v>1</v>
      </c>
      <c r="Q93" s="4">
        <v>4650000</v>
      </c>
      <c r="R93" s="7"/>
      <c r="S93" s="4">
        <f>Q93/1000</f>
        <v>4650</v>
      </c>
      <c r="T93" s="4">
        <f t="shared" si="5"/>
        <v>0</v>
      </c>
      <c r="U93" s="4">
        <f t="shared" si="6"/>
        <v>0.85876458601445416</v>
      </c>
      <c r="V93" s="4">
        <f t="shared" si="7"/>
        <v>4.7826549048783085E-2</v>
      </c>
    </row>
    <row r="94" spans="1:22" x14ac:dyDescent="0.3">
      <c r="A94" s="4">
        <v>92</v>
      </c>
      <c r="B94" s="21">
        <f t="shared" si="4"/>
        <v>1</v>
      </c>
      <c r="Q94" s="4">
        <v>4700000</v>
      </c>
      <c r="R94" s="7"/>
      <c r="S94" s="4">
        <f>Q94/1000</f>
        <v>4700</v>
      </c>
      <c r="T94" s="4">
        <f t="shared" si="5"/>
        <v>0</v>
      </c>
      <c r="U94" s="4">
        <f t="shared" si="6"/>
        <v>0.83093504764754744</v>
      </c>
      <c r="V94" s="4">
        <f t="shared" si="7"/>
        <v>6.5097247316399195E-2</v>
      </c>
    </row>
    <row r="95" spans="1:22" x14ac:dyDescent="0.3">
      <c r="A95" s="4">
        <v>93</v>
      </c>
      <c r="B95" s="21">
        <f t="shared" si="4"/>
        <v>1</v>
      </c>
      <c r="Q95" s="4">
        <v>4750000</v>
      </c>
      <c r="R95" s="7"/>
      <c r="S95" s="4">
        <f>Q95/1000</f>
        <v>4750</v>
      </c>
      <c r="T95" s="4">
        <f t="shared" si="5"/>
        <v>0</v>
      </c>
      <c r="U95" s="4">
        <f t="shared" si="6"/>
        <v>0.80029812467298744</v>
      </c>
      <c r="V95" s="4">
        <f t="shared" si="7"/>
        <v>8.5024976086725462E-2</v>
      </c>
    </row>
    <row r="96" spans="1:22" x14ac:dyDescent="0.3">
      <c r="A96" s="4">
        <v>94</v>
      </c>
      <c r="B96" s="21">
        <f t="shared" si="4"/>
        <v>1</v>
      </c>
      <c r="Q96" s="4">
        <v>4800000</v>
      </c>
      <c r="R96" s="7"/>
      <c r="S96" s="4">
        <f>Q96/1000</f>
        <v>4800</v>
      </c>
      <c r="T96" s="4">
        <f t="shared" si="5"/>
        <v>0</v>
      </c>
      <c r="U96" s="4">
        <f t="shared" si="6"/>
        <v>0.76710841880245295</v>
      </c>
      <c r="V96" s="4">
        <f t="shared" si="7"/>
        <v>0.10760973535976194</v>
      </c>
    </row>
    <row r="97" spans="1:22" x14ac:dyDescent="0.3">
      <c r="A97" s="4">
        <v>95</v>
      </c>
      <c r="B97" s="21">
        <f t="shared" si="4"/>
        <v>1</v>
      </c>
      <c r="Q97" s="4">
        <v>4850000</v>
      </c>
      <c r="R97" s="7"/>
      <c r="S97" s="4">
        <f>Q97/1000</f>
        <v>4850</v>
      </c>
      <c r="T97" s="4">
        <f t="shared" si="5"/>
        <v>0</v>
      </c>
      <c r="U97" s="4">
        <f t="shared" si="6"/>
        <v>0.73171740118128115</v>
      </c>
      <c r="V97" s="4">
        <f t="shared" si="7"/>
        <v>0.13285152513550852</v>
      </c>
    </row>
    <row r="98" spans="1:22" x14ac:dyDescent="0.3">
      <c r="A98" s="4">
        <v>96</v>
      </c>
      <c r="B98" s="21">
        <f t="shared" si="4"/>
        <v>1</v>
      </c>
      <c r="Q98" s="4">
        <v>4900000</v>
      </c>
      <c r="R98" s="7"/>
      <c r="S98" s="4">
        <f>Q98/1000</f>
        <v>4900</v>
      </c>
      <c r="T98" s="4">
        <f t="shared" si="5"/>
        <v>0</v>
      </c>
      <c r="U98" s="4">
        <f t="shared" si="6"/>
        <v>0.69455789229645859</v>
      </c>
      <c r="V98" s="4">
        <f t="shared" si="7"/>
        <v>0.16075034541396535</v>
      </c>
    </row>
    <row r="99" spans="1:22" x14ac:dyDescent="0.3">
      <c r="A99" s="4">
        <v>97</v>
      </c>
      <c r="B99" s="21">
        <f t="shared" si="4"/>
        <v>1</v>
      </c>
      <c r="Q99" s="4">
        <v>4950000</v>
      </c>
      <c r="R99" s="7"/>
      <c r="S99" s="4">
        <f>Q99/1000</f>
        <v>4950</v>
      </c>
      <c r="T99" s="4">
        <f t="shared" si="5"/>
        <v>0</v>
      </c>
      <c r="U99" s="4">
        <f t="shared" si="6"/>
        <v>0.65612174130731671</v>
      </c>
      <c r="V99" s="4">
        <f t="shared" si="7"/>
        <v>0.19130619619513234</v>
      </c>
    </row>
    <row r="100" spans="1:22" x14ac:dyDescent="0.3">
      <c r="A100" s="4">
        <v>98</v>
      </c>
      <c r="B100" s="21">
        <f t="shared" si="4"/>
        <v>1</v>
      </c>
      <c r="Q100" s="4">
        <v>5000000</v>
      </c>
      <c r="R100" s="7"/>
      <c r="S100" s="4">
        <f>Q100/1000</f>
        <v>5000</v>
      </c>
      <c r="T100" s="4">
        <f t="shared" si="5"/>
        <v>0</v>
      </c>
      <c r="U100" s="4">
        <f t="shared" si="6"/>
        <v>0.61693308970277838</v>
      </c>
      <c r="V100" s="4">
        <f t="shared" si="7"/>
        <v>0.22451907747900943</v>
      </c>
    </row>
    <row r="101" spans="1:22" x14ac:dyDescent="0.3">
      <c r="A101" s="4">
        <v>99</v>
      </c>
      <c r="B101" s="21">
        <f t="shared" si="4"/>
        <v>1</v>
      </c>
      <c r="Q101" s="4">
        <v>5050000</v>
      </c>
      <c r="R101" s="7"/>
      <c r="S101" s="4">
        <f>Q101/1000</f>
        <v>5050</v>
      </c>
      <c r="T101" s="4">
        <f t="shared" si="5"/>
        <v>0</v>
      </c>
      <c r="U101" s="4">
        <f t="shared" si="6"/>
        <v>0.57752019994408876</v>
      </c>
      <c r="V101" s="4">
        <f t="shared" si="7"/>
        <v>0.26038898926559678</v>
      </c>
    </row>
    <row r="102" spans="1:22" x14ac:dyDescent="0.3">
      <c r="A102" s="4">
        <v>100</v>
      </c>
      <c r="B102" s="21">
        <f t="shared" si="4"/>
        <v>1</v>
      </c>
      <c r="Q102" s="4">
        <v>5100000</v>
      </c>
      <c r="R102" s="7"/>
      <c r="S102" s="4">
        <f>Q102/1000</f>
        <v>5100</v>
      </c>
      <c r="T102" s="4">
        <f t="shared" si="5"/>
        <v>0</v>
      </c>
      <c r="U102" s="4">
        <f t="shared" si="6"/>
        <v>0.53838887354591924</v>
      </c>
      <c r="V102" s="4">
        <f t="shared" si="7"/>
        <v>0.29891593155489427</v>
      </c>
    </row>
    <row r="103" spans="1:22" x14ac:dyDescent="0.3">
      <c r="Q103" s="4">
        <v>5150000</v>
      </c>
      <c r="R103" s="7"/>
      <c r="S103" s="4">
        <f>Q103/1000</f>
        <v>5150</v>
      </c>
      <c r="T103" s="4">
        <f t="shared" si="5"/>
        <v>0</v>
      </c>
      <c r="U103" s="4">
        <f t="shared" si="6"/>
        <v>0.5</v>
      </c>
      <c r="V103" s="4">
        <f t="shared" si="7"/>
        <v>0.34009990434690185</v>
      </c>
    </row>
    <row r="104" spans="1:22" x14ac:dyDescent="0.3">
      <c r="Q104" s="4">
        <v>5200000</v>
      </c>
      <c r="R104" s="7"/>
      <c r="S104" s="4">
        <f>Q104/1000</f>
        <v>5200</v>
      </c>
      <c r="T104" s="4">
        <f t="shared" si="5"/>
        <v>0</v>
      </c>
      <c r="U104" s="4">
        <f t="shared" si="6"/>
        <v>0.46275292575215393</v>
      </c>
      <c r="V104" s="4">
        <f t="shared" si="7"/>
        <v>0.3839409076416197</v>
      </c>
    </row>
    <row r="105" spans="1:22" x14ac:dyDescent="0.3">
      <c r="Q105" s="4">
        <v>5250000</v>
      </c>
      <c r="R105" s="7"/>
      <c r="S105" s="4">
        <f>Q105/1000</f>
        <v>5250</v>
      </c>
      <c r="T105" s="4">
        <f t="shared" si="5"/>
        <v>0</v>
      </c>
      <c r="U105" s="4">
        <f t="shared" si="6"/>
        <v>0.42697533816958194</v>
      </c>
      <c r="V105" s="4">
        <f t="shared" si="7"/>
        <v>0.43043894143904776</v>
      </c>
    </row>
    <row r="106" spans="1:22" x14ac:dyDescent="0.3">
      <c r="Q106" s="4">
        <v>5300000</v>
      </c>
      <c r="R106" s="7"/>
      <c r="S106" s="4">
        <f>Q106/1000</f>
        <v>5300</v>
      </c>
      <c r="T106" s="4">
        <f t="shared" si="5"/>
        <v>0</v>
      </c>
      <c r="U106" s="4">
        <f t="shared" si="6"/>
        <v>0.39291944286540315</v>
      </c>
      <c r="V106" s="4">
        <f t="shared" si="7"/>
        <v>0.47959400573918587</v>
      </c>
    </row>
    <row r="107" spans="1:22" x14ac:dyDescent="0.3">
      <c r="Q107" s="4">
        <v>5350000</v>
      </c>
      <c r="R107" s="7"/>
      <c r="S107" s="4">
        <f>Q107/1000</f>
        <v>5350</v>
      </c>
      <c r="T107" s="4">
        <f t="shared" si="5"/>
        <v>0</v>
      </c>
      <c r="U107" s="4">
        <f t="shared" si="6"/>
        <v>0.3607635278050616</v>
      </c>
      <c r="V107" s="4">
        <f t="shared" si="7"/>
        <v>0.53044956956105849</v>
      </c>
    </row>
    <row r="108" spans="1:22" x14ac:dyDescent="0.3">
      <c r="Q108" s="4">
        <v>5400000</v>
      </c>
      <c r="R108" s="7"/>
      <c r="S108" s="4">
        <f>Q108/1000</f>
        <v>5400</v>
      </c>
      <c r="T108" s="4">
        <f t="shared" si="5"/>
        <v>0</v>
      </c>
      <c r="U108" s="4">
        <f t="shared" si="6"/>
        <v>0.33061761868307771</v>
      </c>
      <c r="V108" s="4">
        <f t="shared" si="7"/>
        <v>0.57907322776065473</v>
      </c>
    </row>
    <row r="109" spans="1:22" x14ac:dyDescent="0.3">
      <c r="Q109" s="4">
        <v>5450000</v>
      </c>
      <c r="R109" s="7"/>
      <c r="S109" s="4">
        <f>Q109/1000</f>
        <v>5450</v>
      </c>
      <c r="T109" s="4">
        <f t="shared" si="5"/>
        <v>0</v>
      </c>
      <c r="U109" s="4">
        <f t="shared" si="6"/>
        <v>0.3025318215289361</v>
      </c>
      <c r="V109" s="4">
        <f t="shared" si="7"/>
        <v>0.62503985545754071</v>
      </c>
    </row>
    <row r="110" spans="1:22" x14ac:dyDescent="0.3">
      <c r="Q110" s="4">
        <v>5500000</v>
      </c>
      <c r="R110" s="7"/>
      <c r="S110" s="4">
        <f>Q110/1000</f>
        <v>5500</v>
      </c>
      <c r="T110" s="4">
        <f t="shared" si="5"/>
        <v>0</v>
      </c>
      <c r="U110" s="4">
        <f t="shared" si="6"/>
        <v>0.27650605386032306</v>
      </c>
      <c r="V110" s="4">
        <f t="shared" si="7"/>
        <v>0.66834945265171641</v>
      </c>
    </row>
    <row r="111" spans="1:22" x14ac:dyDescent="0.3">
      <c r="Q111" s="4">
        <v>5550000</v>
      </c>
      <c r="R111" s="7"/>
      <c r="S111" s="4">
        <f>Q111/1000</f>
        <v>5550</v>
      </c>
      <c r="T111" s="4">
        <f t="shared" si="5"/>
        <v>0</v>
      </c>
      <c r="U111" s="4">
        <f t="shared" si="6"/>
        <v>0.25250010010220292</v>
      </c>
      <c r="V111" s="4">
        <f t="shared" si="7"/>
        <v>0.70900201934318208</v>
      </c>
    </row>
    <row r="112" spans="1:22" x14ac:dyDescent="0.3">
      <c r="Q112" s="4">
        <v>5600000</v>
      </c>
      <c r="R112" s="7"/>
      <c r="S112" s="4">
        <f>Q112/1000</f>
        <v>5600</v>
      </c>
      <c r="T112" s="4">
        <f t="shared" si="5"/>
        <v>0</v>
      </c>
      <c r="U112" s="4">
        <f t="shared" si="6"/>
        <v>0.23044321230549097</v>
      </c>
      <c r="V112" s="4">
        <f t="shared" si="7"/>
        <v>0.74699755553193747</v>
      </c>
    </row>
    <row r="113" spans="17:22" x14ac:dyDescent="0.3">
      <c r="Q113" s="4">
        <v>5650000</v>
      </c>
      <c r="R113" s="7"/>
      <c r="S113" s="4">
        <f>Q113/1000</f>
        <v>5650</v>
      </c>
      <c r="T113" s="4">
        <f t="shared" si="5"/>
        <v>0</v>
      </c>
      <c r="U113" s="4">
        <f t="shared" si="6"/>
        <v>0.21024275550010696</v>
      </c>
      <c r="V113" s="4">
        <f t="shared" si="7"/>
        <v>0.78233606121798283</v>
      </c>
    </row>
    <row r="114" spans="17:22" x14ac:dyDescent="0.3">
      <c r="Q114" s="4">
        <v>5700000</v>
      </c>
      <c r="R114" s="7"/>
      <c r="S114" s="4">
        <f>Q114/1000</f>
        <v>5700</v>
      </c>
      <c r="T114" s="4">
        <f t="shared" si="5"/>
        <v>0</v>
      </c>
      <c r="U114" s="4">
        <f t="shared" si="6"/>
        <v>0.19179163378058409</v>
      </c>
      <c r="V114" s="4">
        <f t="shared" si="7"/>
        <v>0.81501753640131791</v>
      </c>
    </row>
    <row r="115" spans="17:22" x14ac:dyDescent="0.3">
      <c r="Q115" s="4">
        <v>5750000</v>
      </c>
      <c r="R115" s="7"/>
      <c r="S115" s="4">
        <f>Q115/1000</f>
        <v>5750</v>
      </c>
      <c r="T115" s="4">
        <f t="shared" si="5"/>
        <v>0</v>
      </c>
      <c r="U115" s="4">
        <f t="shared" si="6"/>
        <v>0.17497441402133365</v>
      </c>
      <c r="V115" s="4">
        <f t="shared" si="7"/>
        <v>0.84504198108194284</v>
      </c>
    </row>
    <row r="116" spans="17:22" x14ac:dyDescent="0.3">
      <c r="Q116" s="4">
        <v>5800000</v>
      </c>
      <c r="R116" s="7"/>
      <c r="S116" s="4">
        <f>Q116/1000</f>
        <v>5800</v>
      </c>
      <c r="T116" s="4">
        <f t="shared" si="5"/>
        <v>0</v>
      </c>
      <c r="U116" s="4">
        <f t="shared" si="6"/>
        <v>0.15967218859787677</v>
      </c>
      <c r="V116" s="4">
        <f t="shared" si="7"/>
        <v>0.87240939525985761</v>
      </c>
    </row>
    <row r="117" spans="17:22" x14ac:dyDescent="0.3">
      <c r="Q117" s="4">
        <v>5850000</v>
      </c>
      <c r="R117" s="7"/>
      <c r="S117" s="4">
        <f>Q117/1000</f>
        <v>5850</v>
      </c>
      <c r="T117" s="4">
        <f t="shared" si="5"/>
        <v>0</v>
      </c>
      <c r="U117" s="4">
        <f t="shared" si="6"/>
        <v>0.14576629429932308</v>
      </c>
      <c r="V117" s="4">
        <f t="shared" si="7"/>
        <v>0.89711977893506223</v>
      </c>
    </row>
    <row r="118" spans="17:22" x14ac:dyDescent="0.3">
      <c r="Q118" s="4">
        <v>5900000</v>
      </c>
      <c r="R118" s="7"/>
      <c r="S118" s="4">
        <f>Q118/1000</f>
        <v>5900</v>
      </c>
      <c r="T118" s="4">
        <f t="shared" si="5"/>
        <v>0</v>
      </c>
      <c r="U118" s="4">
        <f t="shared" si="6"/>
        <v>0.13314104265199106</v>
      </c>
      <c r="V118" s="4">
        <f t="shared" si="7"/>
        <v>0.91917313210755658</v>
      </c>
    </row>
    <row r="119" spans="17:22" x14ac:dyDescent="0.3">
      <c r="Q119" s="4">
        <v>5950000</v>
      </c>
      <c r="R119" s="7"/>
      <c r="S119" s="4">
        <f>Q119/1000</f>
        <v>5950</v>
      </c>
      <c r="T119" s="4">
        <f t="shared" si="5"/>
        <v>0</v>
      </c>
      <c r="U119" s="4">
        <f t="shared" si="6"/>
        <v>0.12168562817644575</v>
      </c>
      <c r="V119" s="4">
        <f t="shared" si="7"/>
        <v>0.93856945477734088</v>
      </c>
    </row>
    <row r="120" spans="17:22" x14ac:dyDescent="0.3">
      <c r="Q120" s="4">
        <v>6000000</v>
      </c>
      <c r="R120" s="7"/>
      <c r="S120" s="4">
        <f>Q120/1000</f>
        <v>6000</v>
      </c>
      <c r="T120" s="4">
        <f t="shared" si="5"/>
        <v>0</v>
      </c>
      <c r="U120" s="4">
        <f t="shared" si="6"/>
        <v>0.11129537520701166</v>
      </c>
      <c r="V120" s="4">
        <f t="shared" si="7"/>
        <v>0.95530874694441492</v>
      </c>
    </row>
    <row r="121" spans="17:22" x14ac:dyDescent="0.3">
      <c r="Q121" s="4">
        <v>6050000</v>
      </c>
      <c r="R121" s="7"/>
      <c r="S121" s="4">
        <f>Q121/1000</f>
        <v>6050</v>
      </c>
      <c r="T121" s="4">
        <f t="shared" si="5"/>
        <v>0</v>
      </c>
      <c r="U121" s="4">
        <f t="shared" si="6"/>
        <v>0.10187246822712012</v>
      </c>
      <c r="V121" s="4">
        <f t="shared" si="7"/>
        <v>0.9693910086087788</v>
      </c>
    </row>
    <row r="122" spans="17:22" x14ac:dyDescent="0.3">
      <c r="Q122" s="4">
        <v>6100000</v>
      </c>
      <c r="R122" s="7"/>
      <c r="S122" s="4">
        <f>Q122/1000</f>
        <v>6100</v>
      </c>
      <c r="T122" s="4">
        <f t="shared" si="5"/>
        <v>0</v>
      </c>
      <c r="U122" s="4">
        <f t="shared" si="6"/>
        <v>9.3326290510366394E-2</v>
      </c>
      <c r="V122" s="4">
        <f t="shared" si="7"/>
        <v>0.98081623977043253</v>
      </c>
    </row>
    <row r="123" spans="17:22" x14ac:dyDescent="0.3">
      <c r="Q123" s="4">
        <v>6150000</v>
      </c>
      <c r="R123" s="7"/>
      <c r="S123" s="4">
        <f>Q123/1000</f>
        <v>6150</v>
      </c>
      <c r="T123" s="4">
        <f t="shared" si="5"/>
        <v>0</v>
      </c>
      <c r="U123" s="4">
        <f t="shared" si="6"/>
        <v>8.5573474694206439E-2</v>
      </c>
      <c r="V123" s="4">
        <f t="shared" si="7"/>
        <v>0.9895844404293761</v>
      </c>
    </row>
    <row r="124" spans="17:22" x14ac:dyDescent="0.3">
      <c r="Q124" s="4">
        <v>6200000</v>
      </c>
      <c r="R124" s="7"/>
      <c r="S124" s="4">
        <f>Q124/1000</f>
        <v>6200</v>
      </c>
      <c r="T124" s="4">
        <f t="shared" si="5"/>
        <v>0</v>
      </c>
      <c r="U124" s="4">
        <f t="shared" si="6"/>
        <v>7.8537748845592448E-2</v>
      </c>
      <c r="V124" s="4">
        <f t="shared" si="7"/>
        <v>0.99569561058560951</v>
      </c>
    </row>
    <row r="125" spans="17:22" x14ac:dyDescent="0.3">
      <c r="Q125" s="4">
        <v>6250000</v>
      </c>
      <c r="R125" s="7"/>
      <c r="S125" s="4">
        <f>Q125/1000</f>
        <v>6250</v>
      </c>
      <c r="T125" s="4">
        <f t="shared" si="5"/>
        <v>0</v>
      </c>
      <c r="U125" s="4">
        <f t="shared" si="6"/>
        <v>7.214964370546316E-2</v>
      </c>
      <c r="V125" s="4">
        <f t="shared" si="7"/>
        <v>0.99914975023913277</v>
      </c>
    </row>
    <row r="126" spans="17:22" x14ac:dyDescent="0.3">
      <c r="Q126" s="4">
        <v>6300000</v>
      </c>
      <c r="R126" s="7"/>
      <c r="S126" s="4">
        <f>Q126/1000</f>
        <v>6300</v>
      </c>
      <c r="T126" s="4">
        <f t="shared" si="5"/>
        <v>0</v>
      </c>
      <c r="U126" s="4">
        <f t="shared" si="6"/>
        <v>6.6346111559906107E-2</v>
      </c>
      <c r="V126" s="4">
        <f t="shared" si="7"/>
        <v>1</v>
      </c>
    </row>
    <row r="127" spans="17:22" x14ac:dyDescent="0.3">
      <c r="Q127" s="4">
        <v>6350000</v>
      </c>
      <c r="R127" s="7"/>
      <c r="S127" s="4">
        <f>Q127/1000</f>
        <v>6350</v>
      </c>
      <c r="T127" s="4">
        <f t="shared" si="5"/>
        <v>0</v>
      </c>
      <c r="U127" s="4">
        <f t="shared" si="6"/>
        <v>6.1070094609711238E-2</v>
      </c>
      <c r="V127" s="4">
        <f t="shared" si="7"/>
        <v>1</v>
      </c>
    </row>
    <row r="128" spans="17:22" x14ac:dyDescent="0.3">
      <c r="Q128" s="4">
        <v>6400000</v>
      </c>
      <c r="R128" s="7"/>
      <c r="S128" s="4">
        <f>Q128/1000</f>
        <v>6400</v>
      </c>
      <c r="T128" s="4">
        <f t="shared" si="5"/>
        <v>0</v>
      </c>
      <c r="U128" s="4">
        <f t="shared" si="6"/>
        <v>5.6270070598250795E-2</v>
      </c>
      <c r="V128" s="4">
        <f t="shared" si="7"/>
        <v>1</v>
      </c>
    </row>
    <row r="129" spans="17:22" x14ac:dyDescent="0.3">
      <c r="Q129" s="4">
        <v>6450000</v>
      </c>
      <c r="R129" s="7"/>
      <c r="S129" s="4">
        <f>Q129/1000</f>
        <v>6450</v>
      </c>
      <c r="T129" s="4">
        <f t="shared" si="5"/>
        <v>0</v>
      </c>
      <c r="U129" s="4">
        <f t="shared" si="6"/>
        <v>5.18995955031104E-2</v>
      </c>
      <c r="V129" s="4">
        <f t="shared" si="7"/>
        <v>1</v>
      </c>
    </row>
    <row r="130" spans="17:22" x14ac:dyDescent="0.3">
      <c r="Q130" s="4">
        <v>6500000</v>
      </c>
      <c r="R130" s="7"/>
      <c r="S130" s="4">
        <f>Q130/1000</f>
        <v>6500</v>
      </c>
      <c r="T130" s="4">
        <f t="shared" si="5"/>
        <v>0</v>
      </c>
      <c r="U130" s="4">
        <f t="shared" si="6"/>
        <v>4.7916856959326126E-2</v>
      </c>
      <c r="V130" s="4">
        <f t="shared" si="7"/>
        <v>1</v>
      </c>
    </row>
    <row r="131" spans="17:22" x14ac:dyDescent="0.3">
      <c r="Q131" s="4">
        <v>6550000</v>
      </c>
      <c r="R131" s="7"/>
      <c r="S131" s="4">
        <f>Q131/1000</f>
        <v>6550</v>
      </c>
      <c r="T131" s="4">
        <f t="shared" ref="T131:T194" si="8">IF(S131&lt;=$Y$5,1,IF(AND(S131&gt;=$Y$5,S131&lt;=$AA$5),1-2*(((S131-$Y$5)/($Z$5-$Y$5))^2),IF(AND(S131&gt;=$AA$5,S131&lt;=$Z$5),2*((($Z$5-S131)/($Z$5-$Y$5))^2),0)))</f>
        <v>0</v>
      </c>
      <c r="U131" s="4">
        <f t="shared" ref="U131:U194" si="9">(1/(1+POWER((ABS((S131-$AA$10)/$Y$10)),2*$Z$10)))</f>
        <v>4.4284247431325016E-2</v>
      </c>
      <c r="V131" s="4">
        <f t="shared" ref="V131:V194" si="10">IF(S131&lt;=$Y$15,0,IF(AND(S131&gt;=$Y$15,S131&lt;=$AA$15),2*(((S131-$Y$15)/($Z$15-$Y$15))^2),IF(AND(S131&gt;=$AA$15,S131&lt;=$Z$15),1-2*((($Z$15-S131)/($Z$15-$Y$15))^2),1)))</f>
        <v>1</v>
      </c>
    </row>
    <row r="132" spans="17:22" x14ac:dyDescent="0.3">
      <c r="Q132" s="4">
        <v>6600000</v>
      </c>
      <c r="R132" s="7"/>
      <c r="S132" s="4">
        <f>Q132/1000</f>
        <v>6600</v>
      </c>
      <c r="T132" s="4">
        <f t="shared" si="8"/>
        <v>0</v>
      </c>
      <c r="U132" s="4">
        <f t="shared" si="9"/>
        <v>4.0967962689222696E-2</v>
      </c>
      <c r="V132" s="4">
        <f t="shared" si="10"/>
        <v>1</v>
      </c>
    </row>
    <row r="133" spans="17:22" x14ac:dyDescent="0.3">
      <c r="Q133" s="4">
        <v>6650000</v>
      </c>
      <c r="R133" s="7"/>
      <c r="S133" s="4">
        <f>Q133/1000</f>
        <v>6650</v>
      </c>
      <c r="T133" s="4">
        <f t="shared" si="8"/>
        <v>0</v>
      </c>
      <c r="U133" s="4">
        <f t="shared" si="9"/>
        <v>3.7937628617302738E-2</v>
      </c>
      <c r="V133" s="4">
        <f t="shared" si="10"/>
        <v>1</v>
      </c>
    </row>
    <row r="134" spans="17:22" x14ac:dyDescent="0.3">
      <c r="Q134" s="4">
        <v>6700000</v>
      </c>
      <c r="R134" s="7"/>
      <c r="S134" s="4">
        <f>Q134/1000</f>
        <v>6700</v>
      </c>
      <c r="T134" s="4">
        <f t="shared" si="8"/>
        <v>0</v>
      </c>
      <c r="U134" s="4">
        <f t="shared" si="9"/>
        <v>3.5165957575713398E-2</v>
      </c>
      <c r="V134" s="4">
        <f t="shared" si="10"/>
        <v>1</v>
      </c>
    </row>
    <row r="135" spans="17:22" x14ac:dyDescent="0.3">
      <c r="Q135" s="4">
        <v>6750000</v>
      </c>
      <c r="R135" s="7"/>
      <c r="S135" s="4">
        <f>Q135/1000</f>
        <v>6750</v>
      </c>
      <c r="T135" s="4">
        <f t="shared" si="8"/>
        <v>0</v>
      </c>
      <c r="U135" s="4">
        <f t="shared" si="9"/>
        <v>3.2628434278303274E-2</v>
      </c>
      <c r="V135" s="4">
        <f t="shared" si="10"/>
        <v>1</v>
      </c>
    </row>
    <row r="136" spans="17:22" x14ac:dyDescent="0.3">
      <c r="Q136" s="4">
        <v>6800000</v>
      </c>
      <c r="R136" s="7"/>
      <c r="S136" s="4">
        <f>Q136/1000</f>
        <v>6800</v>
      </c>
      <c r="T136" s="4">
        <f t="shared" si="8"/>
        <v>0</v>
      </c>
      <c r="U136" s="4">
        <f t="shared" si="9"/>
        <v>3.0303030303030304E-2</v>
      </c>
      <c r="V136" s="4">
        <f t="shared" si="10"/>
        <v>1</v>
      </c>
    </row>
    <row r="137" spans="17:22" x14ac:dyDescent="0.3">
      <c r="Q137" s="4">
        <v>6850000</v>
      </c>
      <c r="R137" s="7"/>
      <c r="S137" s="4">
        <f>Q137/1000</f>
        <v>6850</v>
      </c>
      <c r="T137" s="4">
        <f t="shared" si="8"/>
        <v>0</v>
      </c>
      <c r="U137" s="4">
        <f t="shared" si="9"/>
        <v>2.8169945809299261E-2</v>
      </c>
      <c r="V137" s="4">
        <f t="shared" si="10"/>
        <v>1</v>
      </c>
    </row>
    <row r="138" spans="17:22" x14ac:dyDescent="0.3">
      <c r="Q138" s="4">
        <v>6900000</v>
      </c>
      <c r="R138" s="7"/>
      <c r="S138" s="4">
        <f>Q138/1000</f>
        <v>6900</v>
      </c>
      <c r="T138" s="4">
        <f t="shared" si="8"/>
        <v>0</v>
      </c>
      <c r="U138" s="4">
        <f t="shared" si="9"/>
        <v>2.6211376716175676E-2</v>
      </c>
      <c r="V138" s="4">
        <f t="shared" si="10"/>
        <v>1</v>
      </c>
    </row>
    <row r="139" spans="17:22" x14ac:dyDescent="0.3">
      <c r="Q139" s="4">
        <v>6950000</v>
      </c>
      <c r="R139" s="7"/>
      <c r="S139" s="4">
        <f>Q139/1000</f>
        <v>6950</v>
      </c>
      <c r="T139" s="4">
        <f t="shared" si="8"/>
        <v>0</v>
      </c>
      <c r="U139" s="4">
        <f t="shared" si="9"/>
        <v>2.441130543363032E-2</v>
      </c>
      <c r="V139" s="4">
        <f t="shared" si="10"/>
        <v>1</v>
      </c>
    </row>
    <row r="140" spans="17:22" x14ac:dyDescent="0.3">
      <c r="Q140" s="4">
        <v>7000000</v>
      </c>
      <c r="R140" s="7"/>
      <c r="S140" s="4">
        <f>Q140/1000</f>
        <v>7000</v>
      </c>
      <c r="T140" s="4">
        <f t="shared" si="8"/>
        <v>0</v>
      </c>
      <c r="U140" s="4">
        <f t="shared" si="9"/>
        <v>2.2755313188277903E-2</v>
      </c>
      <c r="V140" s="4">
        <f t="shared" si="10"/>
        <v>1</v>
      </c>
    </row>
    <row r="141" spans="17:22" x14ac:dyDescent="0.3">
      <c r="Q141" s="4">
        <v>7050000</v>
      </c>
      <c r="R141" s="7"/>
      <c r="S141" s="4">
        <f>Q141/1000</f>
        <v>7050</v>
      </c>
      <c r="T141" s="4">
        <f t="shared" si="8"/>
        <v>0</v>
      </c>
      <c r="U141" s="4">
        <f t="shared" si="9"/>
        <v>2.1230412010093222E-2</v>
      </c>
      <c r="V141" s="4">
        <f t="shared" si="10"/>
        <v>1</v>
      </c>
    </row>
    <row r="142" spans="17:22" x14ac:dyDescent="0.3">
      <c r="Q142" s="4">
        <v>7100000</v>
      </c>
      <c r="R142" s="7"/>
      <c r="S142" s="4">
        <f>Q142/1000</f>
        <v>7100</v>
      </c>
      <c r="T142" s="4">
        <f t="shared" si="8"/>
        <v>0</v>
      </c>
      <c r="U142" s="4">
        <f t="shared" si="9"/>
        <v>1.9824894521260399E-2</v>
      </c>
      <c r="V142" s="4">
        <f t="shared" si="10"/>
        <v>1</v>
      </c>
    </row>
    <row r="143" spans="17:22" x14ac:dyDescent="0.3">
      <c r="Q143" s="4">
        <v>7150000</v>
      </c>
      <c r="R143" s="7"/>
      <c r="S143" s="4">
        <f>Q143/1000</f>
        <v>7150</v>
      </c>
      <c r="T143" s="4">
        <f t="shared" si="8"/>
        <v>0</v>
      </c>
      <c r="U143" s="4">
        <f t="shared" si="9"/>
        <v>1.8528199773693969E-2</v>
      </c>
      <c r="V143" s="4">
        <f t="shared" si="10"/>
        <v>1</v>
      </c>
    </row>
    <row r="144" spans="17:22" x14ac:dyDescent="0.3">
      <c r="Q144" s="4">
        <v>7200000</v>
      </c>
      <c r="R144" s="7"/>
      <c r="S144" s="4">
        <f>Q144/1000</f>
        <v>7200</v>
      </c>
      <c r="T144" s="4">
        <f t="shared" si="8"/>
        <v>0</v>
      </c>
      <c r="U144" s="4">
        <f t="shared" si="9"/>
        <v>1.7330793504295356E-2</v>
      </c>
      <c r="V144" s="4">
        <f t="shared" si="10"/>
        <v>1</v>
      </c>
    </row>
    <row r="145" spans="17:22" x14ac:dyDescent="0.3">
      <c r="Q145" s="4">
        <v>7250000</v>
      </c>
      <c r="R145" s="7"/>
      <c r="S145" s="4">
        <f>Q145/1000</f>
        <v>7250</v>
      </c>
      <c r="T145" s="4">
        <f t="shared" si="8"/>
        <v>0</v>
      </c>
      <c r="U145" s="4">
        <f t="shared" si="9"/>
        <v>1.622406130712838E-2</v>
      </c>
      <c r="V145" s="4">
        <f t="shared" si="10"/>
        <v>1</v>
      </c>
    </row>
    <row r="146" spans="17:22" x14ac:dyDescent="0.3">
      <c r="Q146" s="4">
        <v>7300000</v>
      </c>
      <c r="R146" s="7"/>
      <c r="S146" s="4">
        <f>Q146/1000</f>
        <v>7300</v>
      </c>
      <c r="T146" s="4">
        <f t="shared" si="8"/>
        <v>0</v>
      </c>
      <c r="U146" s="4">
        <f t="shared" si="9"/>
        <v>1.5200213352845006E-2</v>
      </c>
      <c r="V146" s="4">
        <f t="shared" si="10"/>
        <v>1</v>
      </c>
    </row>
    <row r="147" spans="17:22" x14ac:dyDescent="0.3">
      <c r="Q147" s="4">
        <v>7350000</v>
      </c>
      <c r="R147" s="7"/>
      <c r="S147" s="4">
        <f>Q147/1000</f>
        <v>7350</v>
      </c>
      <c r="T147" s="4">
        <f t="shared" si="8"/>
        <v>0</v>
      </c>
      <c r="U147" s="4">
        <f t="shared" si="9"/>
        <v>1.4252199413489727E-2</v>
      </c>
      <c r="V147" s="4">
        <f t="shared" si="10"/>
        <v>1</v>
      </c>
    </row>
    <row r="148" spans="17:22" x14ac:dyDescent="0.3">
      <c r="Q148" s="4">
        <v>7400000</v>
      </c>
      <c r="R148" s="7"/>
      <c r="S148" s="4">
        <f>Q148/1000</f>
        <v>7400</v>
      </c>
      <c r="T148" s="4">
        <f t="shared" si="8"/>
        <v>0</v>
      </c>
      <c r="U148" s="4">
        <f t="shared" si="9"/>
        <v>1.3373633072469523E-2</v>
      </c>
      <c r="V148" s="4">
        <f t="shared" si="10"/>
        <v>1</v>
      </c>
    </row>
    <row r="149" spans="17:22" x14ac:dyDescent="0.3">
      <c r="Q149" s="4">
        <v>7450000</v>
      </c>
      <c r="R149" s="7"/>
      <c r="S149" s="4">
        <f>Q149/1000</f>
        <v>7450</v>
      </c>
      <c r="T149" s="4">
        <f t="shared" si="8"/>
        <v>0</v>
      </c>
      <c r="U149" s="4">
        <f t="shared" si="9"/>
        <v>1.2558724113345585E-2</v>
      </c>
      <c r="V149" s="4">
        <f t="shared" si="10"/>
        <v>1</v>
      </c>
    </row>
    <row r="150" spans="17:22" x14ac:dyDescent="0.3">
      <c r="Q150" s="4">
        <v>7500000</v>
      </c>
      <c r="R150" s="7"/>
      <c r="S150" s="4">
        <f>Q150/1000</f>
        <v>7500</v>
      </c>
      <c r="T150" s="4">
        <f t="shared" si="8"/>
        <v>0</v>
      </c>
      <c r="U150" s="4">
        <f t="shared" si="9"/>
        <v>1.1802218186342086E-2</v>
      </c>
      <c r="V150" s="4">
        <f t="shared" si="10"/>
        <v>1</v>
      </c>
    </row>
    <row r="151" spans="17:22" x14ac:dyDescent="0.3">
      <c r="Q151" s="4">
        <v>7550000</v>
      </c>
      <c r="R151" s="7"/>
      <c r="S151" s="4">
        <f>Q151/1000</f>
        <v>7550</v>
      </c>
      <c r="T151" s="4">
        <f t="shared" si="8"/>
        <v>0</v>
      </c>
      <c r="U151" s="4">
        <f t="shared" si="9"/>
        <v>1.1099342947787996E-2</v>
      </c>
      <c r="V151" s="4">
        <f t="shared" si="10"/>
        <v>1</v>
      </c>
    </row>
    <row r="152" spans="17:22" x14ac:dyDescent="0.3">
      <c r="Q152" s="4">
        <v>7600000</v>
      </c>
      <c r="R152" s="7"/>
      <c r="S152" s="4">
        <f>Q152/1000</f>
        <v>7600</v>
      </c>
      <c r="T152" s="4">
        <f t="shared" si="8"/>
        <v>0</v>
      </c>
      <c r="U152" s="4">
        <f t="shared" si="9"/>
        <v>1.0445759955203391E-2</v>
      </c>
      <c r="V152" s="4">
        <f t="shared" si="10"/>
        <v>1</v>
      </c>
    </row>
    <row r="153" spans="17:22" x14ac:dyDescent="0.3">
      <c r="Q153" s="4">
        <v>7650000</v>
      </c>
      <c r="R153" s="7"/>
      <c r="S153" s="4">
        <f>Q153/1000</f>
        <v>7650</v>
      </c>
      <c r="T153" s="4">
        <f t="shared" si="8"/>
        <v>0</v>
      </c>
      <c r="U153" s="4">
        <f t="shared" si="9"/>
        <v>9.8375216797470036E-3</v>
      </c>
      <c r="V153" s="4">
        <f t="shared" si="10"/>
        <v>1</v>
      </c>
    </row>
    <row r="154" spans="17:22" x14ac:dyDescent="0.3">
      <c r="Q154" s="4">
        <v>7700000</v>
      </c>
      <c r="R154" s="7"/>
      <c r="S154" s="4">
        <f>Q154/1000</f>
        <v>7700</v>
      </c>
      <c r="T154" s="4">
        <f t="shared" si="8"/>
        <v>0</v>
      </c>
      <c r="U154" s="4">
        <f t="shared" si="9"/>
        <v>9.2710330687435488E-3</v>
      </c>
      <c r="V154" s="4">
        <f t="shared" si="10"/>
        <v>1</v>
      </c>
    </row>
    <row r="155" spans="17:22" x14ac:dyDescent="0.3">
      <c r="Q155" s="4">
        <v>7750000</v>
      </c>
      <c r="R155" s="7"/>
      <c r="S155" s="4">
        <f>Q155/1000</f>
        <v>7750</v>
      </c>
      <c r="T155" s="4">
        <f t="shared" si="8"/>
        <v>0</v>
      </c>
      <c r="U155" s="4">
        <f t="shared" si="9"/>
        <v>8.7430171545782084E-3</v>
      </c>
      <c r="V155" s="4">
        <f t="shared" si="10"/>
        <v>1</v>
      </c>
    </row>
    <row r="156" spans="17:22" x14ac:dyDescent="0.3">
      <c r="Q156" s="4">
        <v>7800000</v>
      </c>
      <c r="R156" s="7"/>
      <c r="S156" s="4">
        <f>Q156/1000</f>
        <v>7800</v>
      </c>
      <c r="T156" s="4">
        <f t="shared" si="8"/>
        <v>0</v>
      </c>
      <c r="U156" s="4">
        <f t="shared" si="9"/>
        <v>8.2504842629871292E-3</v>
      </c>
      <c r="V156" s="4">
        <f t="shared" si="10"/>
        <v>1</v>
      </c>
    </row>
    <row r="157" spans="17:22" x14ac:dyDescent="0.3">
      <c r="Q157" s="4">
        <v>7850000</v>
      </c>
      <c r="R157" s="7"/>
      <c r="S157" s="4">
        <f>Q157/1000</f>
        <v>7850</v>
      </c>
      <c r="T157" s="4">
        <f t="shared" si="8"/>
        <v>0</v>
      </c>
      <c r="U157" s="4">
        <f t="shared" si="9"/>
        <v>7.7907044242993013E-3</v>
      </c>
      <c r="V157" s="4">
        <f t="shared" si="10"/>
        <v>1</v>
      </c>
    </row>
    <row r="158" spans="17:22" x14ac:dyDescent="0.3">
      <c r="Q158" s="4">
        <v>7900000</v>
      </c>
      <c r="R158" s="7"/>
      <c r="S158" s="4">
        <f>Q158/1000</f>
        <v>7900</v>
      </c>
      <c r="T158" s="4">
        <f t="shared" si="8"/>
        <v>0</v>
      </c>
      <c r="U158" s="4">
        <f t="shared" si="9"/>
        <v>7.361182636091001E-3</v>
      </c>
      <c r="V158" s="4">
        <f t="shared" si="10"/>
        <v>1</v>
      </c>
    </row>
    <row r="159" spans="17:22" x14ac:dyDescent="0.3">
      <c r="Q159" s="4">
        <v>7950000</v>
      </c>
      <c r="R159" s="7"/>
      <c r="S159" s="4">
        <f>Q159/1000</f>
        <v>7950</v>
      </c>
      <c r="T159" s="4">
        <f t="shared" si="8"/>
        <v>0</v>
      </c>
      <c r="U159" s="4">
        <f t="shared" si="9"/>
        <v>6.9596366655651472E-3</v>
      </c>
      <c r="V159" s="4">
        <f t="shared" si="10"/>
        <v>1</v>
      </c>
    </row>
    <row r="160" spans="17:22" x14ac:dyDescent="0.3">
      <c r="Q160" s="4">
        <v>8000000</v>
      </c>
      <c r="R160" s="7"/>
      <c r="S160" s="4">
        <f>Q160/1000</f>
        <v>8000</v>
      </c>
      <c r="T160" s="4">
        <f t="shared" si="8"/>
        <v>0</v>
      </c>
      <c r="U160" s="4">
        <f t="shared" si="9"/>
        <v>6.5839771152923915E-3</v>
      </c>
      <c r="V160" s="4">
        <f t="shared" si="10"/>
        <v>1</v>
      </c>
    </row>
    <row r="161" spans="17:22" x14ac:dyDescent="0.3">
      <c r="Q161" s="4">
        <v>8050000</v>
      </c>
      <c r="R161" s="7"/>
      <c r="S161" s="4">
        <f>Q161/1000</f>
        <v>8050</v>
      </c>
      <c r="T161" s="4">
        <f t="shared" si="8"/>
        <v>0</v>
      </c>
      <c r="U161" s="4">
        <f t="shared" si="9"/>
        <v>6.2322895072356001E-3</v>
      </c>
      <c r="V161" s="4">
        <f t="shared" si="10"/>
        <v>1</v>
      </c>
    </row>
    <row r="162" spans="17:22" x14ac:dyDescent="0.3">
      <c r="Q162" s="4">
        <v>8100000</v>
      </c>
      <c r="R162" s="7"/>
      <c r="S162" s="4">
        <f>Q162/1000</f>
        <v>8100</v>
      </c>
      <c r="T162" s="4">
        <f t="shared" si="8"/>
        <v>0</v>
      </c>
      <c r="U162" s="4">
        <f t="shared" si="9"/>
        <v>5.9028181676692333E-3</v>
      </c>
      <c r="V162" s="4">
        <f t="shared" si="10"/>
        <v>1</v>
      </c>
    </row>
    <row r="163" spans="17:22" x14ac:dyDescent="0.3">
      <c r="Q163" s="4">
        <v>8150000</v>
      </c>
      <c r="R163" s="7"/>
      <c r="S163" s="4">
        <f>Q163/1000</f>
        <v>8150</v>
      </c>
      <c r="T163" s="4">
        <f t="shared" si="8"/>
        <v>0</v>
      </c>
      <c r="U163" s="4">
        <f t="shared" si="9"/>
        <v>5.593951720102552E-3</v>
      </c>
      <c r="V163" s="4">
        <f t="shared" si="10"/>
        <v>1</v>
      </c>
    </row>
    <row r="164" spans="17:22" x14ac:dyDescent="0.3">
      <c r="Q164" s="4">
        <v>8200000</v>
      </c>
      <c r="R164" s="7"/>
      <c r="S164" s="4">
        <f>Q164/1000</f>
        <v>8200</v>
      </c>
      <c r="T164" s="4">
        <f t="shared" si="8"/>
        <v>0</v>
      </c>
      <c r="U164" s="4">
        <f t="shared" si="9"/>
        <v>5.3042100149837054E-3</v>
      </c>
      <c r="V164" s="4">
        <f t="shared" si="10"/>
        <v>1</v>
      </c>
    </row>
    <row r="165" spans="17:22" x14ac:dyDescent="0.3">
      <c r="Q165" s="4">
        <v>8250000</v>
      </c>
      <c r="R165" s="7"/>
      <c r="S165" s="4">
        <f>Q165/1000</f>
        <v>8250</v>
      </c>
      <c r="T165" s="4">
        <f t="shared" si="8"/>
        <v>0</v>
      </c>
      <c r="U165" s="4">
        <f t="shared" si="9"/>
        <v>5.0322323441245745E-3</v>
      </c>
      <c r="V165" s="4">
        <f t="shared" si="10"/>
        <v>1</v>
      </c>
    </row>
    <row r="166" spans="17:22" x14ac:dyDescent="0.3">
      <c r="Q166" s="4">
        <v>8300000</v>
      </c>
      <c r="R166" s="7"/>
      <c r="S166" s="4">
        <f>Q166/1000</f>
        <v>8300</v>
      </c>
      <c r="T166" s="4">
        <f t="shared" si="8"/>
        <v>0</v>
      </c>
      <c r="U166" s="4">
        <f t="shared" si="9"/>
        <v>4.7767668047347858E-3</v>
      </c>
      <c r="V166" s="4">
        <f t="shared" si="10"/>
        <v>1</v>
      </c>
    </row>
    <row r="167" spans="17:22" x14ac:dyDescent="0.3">
      <c r="Q167" s="4">
        <v>8350000</v>
      </c>
      <c r="R167" s="7"/>
      <c r="S167" s="4">
        <f>Q167/1000</f>
        <v>8350</v>
      </c>
      <c r="T167" s="4">
        <f t="shared" si="8"/>
        <v>0</v>
      </c>
      <c r="U167" s="4">
        <f t="shared" si="9"/>
        <v>4.536660692944749E-3</v>
      </c>
      <c r="V167" s="4">
        <f t="shared" si="10"/>
        <v>1</v>
      </c>
    </row>
    <row r="168" spans="17:22" x14ac:dyDescent="0.3">
      <c r="Q168" s="4">
        <v>8400000</v>
      </c>
      <c r="R168" s="7"/>
      <c r="S168" s="4">
        <f>Q168/1000</f>
        <v>8400</v>
      </c>
      <c r="T168" s="4">
        <f t="shared" si="8"/>
        <v>0</v>
      </c>
      <c r="U168" s="4">
        <f t="shared" si="9"/>
        <v>4.3108518199612526E-3</v>
      </c>
      <c r="V168" s="4">
        <f t="shared" si="10"/>
        <v>1</v>
      </c>
    </row>
    <row r="169" spans="17:22" x14ac:dyDescent="0.3">
      <c r="Q169" s="4">
        <v>8450000</v>
      </c>
      <c r="R169" s="7"/>
      <c r="S169" s="4">
        <f>Q169/1000</f>
        <v>8450</v>
      </c>
      <c r="T169" s="4">
        <f t="shared" si="8"/>
        <v>0</v>
      </c>
      <c r="U169" s="4">
        <f t="shared" si="9"/>
        <v>4.0983606557377051E-3</v>
      </c>
      <c r="V169" s="4">
        <f t="shared" si="10"/>
        <v>1</v>
      </c>
    </row>
    <row r="170" spans="17:22" x14ac:dyDescent="0.3">
      <c r="Q170" s="4">
        <v>8500000</v>
      </c>
      <c r="R170" s="7"/>
      <c r="S170" s="4">
        <f>Q170/1000</f>
        <v>8500</v>
      </c>
      <c r="T170" s="4">
        <f t="shared" si="8"/>
        <v>0</v>
      </c>
      <c r="U170" s="4">
        <f t="shared" si="9"/>
        <v>3.8982832154338693E-3</v>
      </c>
      <c r="V170" s="4">
        <f t="shared" si="10"/>
        <v>1</v>
      </c>
    </row>
    <row r="171" spans="17:22" x14ac:dyDescent="0.3">
      <c r="Q171" s="4">
        <v>8550000</v>
      </c>
      <c r="R171" s="7"/>
      <c r="S171" s="4">
        <f>Q171/1000</f>
        <v>8550</v>
      </c>
      <c r="T171" s="4">
        <f t="shared" si="8"/>
        <v>0</v>
      </c>
      <c r="U171" s="4">
        <f t="shared" si="9"/>
        <v>3.7097846131451768E-3</v>
      </c>
      <c r="V171" s="4">
        <f t="shared" si="10"/>
        <v>1</v>
      </c>
    </row>
    <row r="172" spans="17:22" x14ac:dyDescent="0.3">
      <c r="Q172" s="4">
        <v>8600000</v>
      </c>
      <c r="R172" s="7"/>
      <c r="S172" s="4">
        <f>Q172/1000</f>
        <v>8600</v>
      </c>
      <c r="T172" s="4">
        <f t="shared" si="8"/>
        <v>0</v>
      </c>
      <c r="U172" s="4">
        <f t="shared" si="9"/>
        <v>3.5320932155391404E-3</v>
      </c>
      <c r="V172" s="4">
        <f t="shared" si="10"/>
        <v>1</v>
      </c>
    </row>
    <row r="173" spans="17:22" x14ac:dyDescent="0.3">
      <c r="Q173" s="4">
        <v>8650000</v>
      </c>
      <c r="R173" s="7"/>
      <c r="S173" s="4">
        <f>Q173/1000</f>
        <v>8650</v>
      </c>
      <c r="T173" s="4">
        <f t="shared" si="8"/>
        <v>0</v>
      </c>
      <c r="U173" s="4">
        <f t="shared" si="9"/>
        <v>3.3644953352691032E-3</v>
      </c>
      <c r="V173" s="4">
        <f t="shared" si="10"/>
        <v>1</v>
      </c>
    </row>
    <row r="174" spans="17:22" x14ac:dyDescent="0.3">
      <c r="Q174" s="4">
        <v>8700000</v>
      </c>
      <c r="R174" s="7"/>
      <c r="S174" s="4">
        <f>Q174/1000</f>
        <v>8700</v>
      </c>
      <c r="T174" s="4">
        <f t="shared" si="8"/>
        <v>0</v>
      </c>
      <c r="U174" s="4">
        <f t="shared" si="9"/>
        <v>3.2063304104520836E-3</v>
      </c>
      <c r="V174" s="4">
        <f t="shared" si="10"/>
        <v>1</v>
      </c>
    </row>
    <row r="175" spans="17:22" x14ac:dyDescent="0.3">
      <c r="Q175" s="4">
        <v>8750000</v>
      </c>
      <c r="R175" s="7"/>
      <c r="S175" s="4">
        <f>Q175/1000</f>
        <v>8750</v>
      </c>
      <c r="T175" s="4">
        <f t="shared" si="8"/>
        <v>0</v>
      </c>
      <c r="U175" s="4">
        <f t="shared" si="9"/>
        <v>3.056986622193308E-3</v>
      </c>
      <c r="V175" s="4">
        <f t="shared" si="10"/>
        <v>1</v>
      </c>
    </row>
    <row r="176" spans="17:22" x14ac:dyDescent="0.3">
      <c r="Q176" s="4">
        <v>8800000</v>
      </c>
      <c r="R176" s="7"/>
      <c r="S176" s="4">
        <f>Q176/1000</f>
        <v>8800</v>
      </c>
      <c r="T176" s="4">
        <f t="shared" si="8"/>
        <v>0</v>
      </c>
      <c r="U176" s="4">
        <f t="shared" si="9"/>
        <v>2.915896907199368E-3</v>
      </c>
      <c r="V176" s="4">
        <f t="shared" si="10"/>
        <v>1</v>
      </c>
    </row>
    <row r="177" spans="17:22" x14ac:dyDescent="0.3">
      <c r="Q177" s="4">
        <v>8850000</v>
      </c>
      <c r="R177" s="7"/>
      <c r="S177" s="4">
        <f>Q177/1000</f>
        <v>8850</v>
      </c>
      <c r="T177" s="4">
        <f t="shared" si="8"/>
        <v>0</v>
      </c>
      <c r="U177" s="4">
        <f t="shared" si="9"/>
        <v>2.7825353270187763E-3</v>
      </c>
      <c r="V177" s="4">
        <f t="shared" si="10"/>
        <v>1</v>
      </c>
    </row>
    <row r="178" spans="17:22" x14ac:dyDescent="0.3">
      <c r="Q178" s="4">
        <v>8900000</v>
      </c>
      <c r="R178" s="7"/>
      <c r="S178" s="4">
        <f>Q178/1000</f>
        <v>8900</v>
      </c>
      <c r="T178" s="4">
        <f t="shared" si="8"/>
        <v>0</v>
      </c>
      <c r="U178" s="4">
        <f t="shared" si="9"/>
        <v>2.6564137594483738E-3</v>
      </c>
      <c r="V178" s="4">
        <f t="shared" si="10"/>
        <v>1</v>
      </c>
    </row>
    <row r="179" spans="17:22" x14ac:dyDescent="0.3">
      <c r="Q179" s="4">
        <v>8950000</v>
      </c>
      <c r="R179" s="7"/>
      <c r="S179" s="4">
        <f>Q179/1000</f>
        <v>8950</v>
      </c>
      <c r="T179" s="4">
        <f t="shared" si="8"/>
        <v>0</v>
      </c>
      <c r="U179" s="4">
        <f t="shared" si="9"/>
        <v>2.5370788812038975E-3</v>
      </c>
      <c r="V179" s="4">
        <f t="shared" si="10"/>
        <v>1</v>
      </c>
    </row>
    <row r="180" spans="17:22" x14ac:dyDescent="0.3">
      <c r="Q180" s="4">
        <v>9000000</v>
      </c>
      <c r="R180" s="7"/>
      <c r="S180" s="4">
        <f>Q180/1000</f>
        <v>9000</v>
      </c>
      <c r="T180" s="4">
        <f t="shared" si="8"/>
        <v>0</v>
      </c>
      <c r="U180" s="4">
        <f t="shared" si="9"/>
        <v>2.4241094141236787E-3</v>
      </c>
      <c r="V180" s="4">
        <f t="shared" si="10"/>
        <v>1</v>
      </c>
    </row>
    <row r="181" spans="17:22" x14ac:dyDescent="0.3">
      <c r="Q181" s="4">
        <v>9050000</v>
      </c>
      <c r="R181" s="7"/>
      <c r="S181" s="4">
        <f>Q181/1000</f>
        <v>9050</v>
      </c>
      <c r="T181" s="4">
        <f t="shared" si="8"/>
        <v>0</v>
      </c>
      <c r="U181" s="4">
        <f t="shared" si="9"/>
        <v>2.3171136100005913E-3</v>
      </c>
      <c r="V181" s="4">
        <f t="shared" si="10"/>
        <v>1</v>
      </c>
    </row>
    <row r="182" spans="17:22" x14ac:dyDescent="0.3">
      <c r="Q182" s="4">
        <v>9100000</v>
      </c>
      <c r="R182" s="7"/>
      <c r="S182" s="4">
        <f>Q182/1000</f>
        <v>9100</v>
      </c>
      <c r="T182" s="4">
        <f t="shared" si="8"/>
        <v>0</v>
      </c>
      <c r="U182" s="4">
        <f t="shared" si="9"/>
        <v>2.2157269516580292E-3</v>
      </c>
      <c r="V182" s="4">
        <f t="shared" si="10"/>
        <v>1</v>
      </c>
    </row>
    <row r="183" spans="17:22" x14ac:dyDescent="0.3">
      <c r="Q183" s="4">
        <v>9150000</v>
      </c>
      <c r="R183" s="7"/>
      <c r="S183" s="4">
        <f>Q183/1000</f>
        <v>9150</v>
      </c>
      <c r="T183" s="4">
        <f t="shared" si="8"/>
        <v>0</v>
      </c>
      <c r="U183" s="4">
        <f t="shared" si="9"/>
        <v>2.1196100501358452E-3</v>
      </c>
      <c r="V183" s="4">
        <f t="shared" si="10"/>
        <v>1</v>
      </c>
    </row>
    <row r="184" spans="17:22" x14ac:dyDescent="0.3">
      <c r="Q184" s="4">
        <v>9200000</v>
      </c>
      <c r="R184" s="7"/>
      <c r="S184" s="4">
        <f>Q184/1000</f>
        <v>9200</v>
      </c>
      <c r="T184" s="4">
        <f t="shared" si="8"/>
        <v>0</v>
      </c>
      <c r="U184" s="4">
        <f t="shared" si="9"/>
        <v>2.0284467198620629E-3</v>
      </c>
      <c r="V184" s="4">
        <f t="shared" si="10"/>
        <v>1</v>
      </c>
    </row>
    <row r="185" spans="17:22" x14ac:dyDescent="0.3">
      <c r="Q185" s="4">
        <v>9250000</v>
      </c>
      <c r="R185" s="7"/>
      <c r="S185" s="4">
        <f>Q185/1000</f>
        <v>9250</v>
      </c>
      <c r="T185" s="4">
        <f t="shared" si="8"/>
        <v>0</v>
      </c>
      <c r="U185" s="4">
        <f t="shared" si="9"/>
        <v>1.9419422154829859E-3</v>
      </c>
      <c r="V185" s="4">
        <f t="shared" si="10"/>
        <v>1</v>
      </c>
    </row>
    <row r="186" spans="17:22" x14ac:dyDescent="0.3">
      <c r="Q186" s="4">
        <v>9300000</v>
      </c>
      <c r="R186" s="7"/>
      <c r="S186" s="4">
        <f>Q186/1000</f>
        <v>9300</v>
      </c>
      <c r="T186" s="4">
        <f t="shared" si="8"/>
        <v>0</v>
      </c>
      <c r="U186" s="4">
        <f t="shared" si="9"/>
        <v>1.8598216156317199E-3</v>
      </c>
      <c r="V186" s="4">
        <f t="shared" si="10"/>
        <v>1</v>
      </c>
    </row>
    <row r="187" spans="17:22" x14ac:dyDescent="0.3">
      <c r="Q187" s="4">
        <v>9350000</v>
      </c>
      <c r="R187" s="7"/>
      <c r="S187" s="4">
        <f>Q187/1000</f>
        <v>9350</v>
      </c>
      <c r="T187" s="4">
        <f t="shared" si="8"/>
        <v>0</v>
      </c>
      <c r="U187" s="4">
        <f t="shared" si="9"/>
        <v>1.7818283403542058E-3</v>
      </c>
      <c r="V187" s="4">
        <f t="shared" si="10"/>
        <v>1</v>
      </c>
    </row>
    <row r="188" spans="17:22" x14ac:dyDescent="0.3">
      <c r="Q188" s="4">
        <v>9400000</v>
      </c>
      <c r="R188" s="7"/>
      <c r="S188" s="4">
        <f>Q188/1000</f>
        <v>9400</v>
      </c>
      <c r="T188" s="4">
        <f t="shared" si="8"/>
        <v>0</v>
      </c>
      <c r="U188" s="4">
        <f t="shared" si="9"/>
        <v>1.7077227902012476E-3</v>
      </c>
      <c r="V188" s="4">
        <f t="shared" si="10"/>
        <v>1</v>
      </c>
    </row>
    <row r="189" spans="17:22" x14ac:dyDescent="0.3">
      <c r="Q189" s="4">
        <v>9450000</v>
      </c>
      <c r="R189" s="7"/>
      <c r="S189" s="4">
        <f>Q189/1000</f>
        <v>9450</v>
      </c>
      <c r="T189" s="4">
        <f t="shared" si="8"/>
        <v>0</v>
      </c>
      <c r="U189" s="4">
        <f t="shared" si="9"/>
        <v>1.6372810961510183E-3</v>
      </c>
      <c r="V189" s="4">
        <f t="shared" si="10"/>
        <v>1</v>
      </c>
    </row>
    <row r="190" spans="17:22" x14ac:dyDescent="0.3">
      <c r="Q190" s="4">
        <v>9500000</v>
      </c>
      <c r="R190" s="7"/>
      <c r="S190" s="4">
        <f>Q190/1000</f>
        <v>9500</v>
      </c>
      <c r="T190" s="4">
        <f t="shared" si="8"/>
        <v>0</v>
      </c>
      <c r="U190" s="4">
        <f t="shared" si="9"/>
        <v>1.570293970563933E-3</v>
      </c>
      <c r="V190" s="4">
        <f t="shared" si="10"/>
        <v>1</v>
      </c>
    </row>
    <row r="191" spans="17:22" x14ac:dyDescent="0.3">
      <c r="Q191" s="4">
        <v>9550000</v>
      </c>
      <c r="R191" s="7"/>
      <c r="S191" s="4">
        <f>Q191/1000</f>
        <v>9550</v>
      </c>
      <c r="T191" s="4">
        <f t="shared" si="8"/>
        <v>0</v>
      </c>
      <c r="U191" s="4">
        <f t="shared" si="9"/>
        <v>1.5065656503031736E-3</v>
      </c>
      <c r="V191" s="4">
        <f t="shared" si="10"/>
        <v>1</v>
      </c>
    </row>
    <row r="192" spans="17:22" x14ac:dyDescent="0.3">
      <c r="Q192" s="4">
        <v>9600000</v>
      </c>
      <c r="R192" s="7"/>
      <c r="S192" s="4">
        <f>Q192/1000</f>
        <v>9600</v>
      </c>
      <c r="T192" s="4">
        <f t="shared" si="8"/>
        <v>0</v>
      </c>
      <c r="U192" s="4">
        <f t="shared" si="9"/>
        <v>1.4459129239912686E-3</v>
      </c>
      <c r="V192" s="4">
        <f t="shared" si="10"/>
        <v>1</v>
      </c>
    </row>
    <row r="193" spans="17:22" x14ac:dyDescent="0.3">
      <c r="Q193" s="4">
        <v>9650000</v>
      </c>
      <c r="R193" s="7"/>
      <c r="S193" s="4">
        <f>Q193/1000</f>
        <v>9650</v>
      </c>
      <c r="T193" s="4">
        <f t="shared" si="8"/>
        <v>0</v>
      </c>
      <c r="U193" s="4">
        <f t="shared" si="9"/>
        <v>1.3881642361258484E-3</v>
      </c>
      <c r="V193" s="4">
        <f t="shared" si="10"/>
        <v>1</v>
      </c>
    </row>
    <row r="194" spans="17:22" x14ac:dyDescent="0.3">
      <c r="Q194" s="4">
        <v>9700000</v>
      </c>
      <c r="R194" s="7"/>
      <c r="S194" s="4">
        <f>Q194/1000</f>
        <v>9700</v>
      </c>
      <c r="T194" s="4">
        <f t="shared" si="8"/>
        <v>0</v>
      </c>
      <c r="U194" s="4">
        <f t="shared" si="9"/>
        <v>1.3331588614551447E-3</v>
      </c>
      <c r="V194" s="4">
        <f t="shared" si="10"/>
        <v>1</v>
      </c>
    </row>
    <row r="195" spans="17:22" x14ac:dyDescent="0.3">
      <c r="Q195" s="4">
        <v>9750000</v>
      </c>
      <c r="R195" s="7"/>
      <c r="S195" s="4">
        <f>Q195/1000</f>
        <v>9750</v>
      </c>
      <c r="T195" s="4">
        <f t="shared" ref="T195:T200" si="11">IF(S195&lt;=$Y$5,1,IF(AND(S195&gt;=$Y$5,S195&lt;=$AA$5),1-2*(((S195-$Y$5)/($Z$5-$Y$5))^2),IF(AND(S195&gt;=$AA$5,S195&lt;=$Z$5),2*((($Z$5-S195)/($Z$5-$Y$5))^2),0)))</f>
        <v>0</v>
      </c>
      <c r="U195" s="4">
        <f t="shared" ref="U195:U200" si="12">(1/(1+POWER((ABS((S195-$AA$10)/$Y$10)),2*$Z$10)))</f>
        <v>1.2807461436239391E-3</v>
      </c>
      <c r="V195" s="4">
        <f t="shared" ref="V195:V200" si="13">IF(S195&lt;=$Y$15,0,IF(AND(S195&gt;=$Y$15,S195&lt;=$AA$15),2*(((S195-$Y$15)/($Z$15-$Y$15))^2),IF(AND(S195&gt;=$AA$15,S195&lt;=$Z$15),1-2*((($Z$15-S195)/($Z$15-$Y$15))^2),1)))</f>
        <v>1</v>
      </c>
    </row>
    <row r="196" spans="17:22" x14ac:dyDescent="0.3">
      <c r="Q196" s="4">
        <v>9800000</v>
      </c>
      <c r="R196" s="7"/>
      <c r="S196" s="4">
        <f>Q196/1000</f>
        <v>9800</v>
      </c>
      <c r="T196" s="4">
        <f t="shared" si="11"/>
        <v>0</v>
      </c>
      <c r="U196" s="4">
        <f t="shared" si="12"/>
        <v>1.2307847926505031E-3</v>
      </c>
      <c r="V196" s="4">
        <f t="shared" si="13"/>
        <v>1</v>
      </c>
    </row>
    <row r="197" spans="17:22" x14ac:dyDescent="0.3">
      <c r="Q197" s="4">
        <v>9850000</v>
      </c>
      <c r="R197" s="7"/>
      <c r="S197" s="4">
        <f>Q197/1000</f>
        <v>9850</v>
      </c>
      <c r="T197" s="4">
        <f t="shared" si="11"/>
        <v>0</v>
      </c>
      <c r="U197" s="4">
        <f t="shared" si="12"/>
        <v>1.1831422362910515E-3</v>
      </c>
      <c r="V197" s="4">
        <f t="shared" si="13"/>
        <v>1</v>
      </c>
    </row>
    <row r="198" spans="17:22" x14ac:dyDescent="0.3">
      <c r="Q198" s="4">
        <v>9900000</v>
      </c>
      <c r="R198" s="7"/>
      <c r="S198" s="4">
        <f>Q198/1000</f>
        <v>9900</v>
      </c>
      <c r="T198" s="4">
        <f t="shared" si="11"/>
        <v>0</v>
      </c>
      <c r="U198" s="4">
        <f t="shared" si="12"/>
        <v>1.1376940207958222E-3</v>
      </c>
      <c r="V198" s="4">
        <f t="shared" si="13"/>
        <v>1</v>
      </c>
    </row>
    <row r="199" spans="17:22" x14ac:dyDescent="0.3">
      <c r="Q199" s="4">
        <v>9950000</v>
      </c>
      <c r="R199" s="7"/>
      <c r="S199" s="4">
        <f>Q199/1000</f>
        <v>9950</v>
      </c>
      <c r="T199" s="4">
        <f t="shared" si="11"/>
        <v>0</v>
      </c>
      <c r="U199" s="4">
        <f t="shared" si="12"/>
        <v>1.0943232569651969E-3</v>
      </c>
      <c r="V199" s="4">
        <f t="shared" si="13"/>
        <v>1</v>
      </c>
    </row>
    <row r="200" spans="17:22" x14ac:dyDescent="0.3">
      <c r="Q200" s="4">
        <v>10000000</v>
      </c>
      <c r="R200" s="7"/>
      <c r="S200" s="4">
        <f>Q200/1000</f>
        <v>10000</v>
      </c>
      <c r="T200" s="4">
        <f t="shared" si="11"/>
        <v>0</v>
      </c>
      <c r="U200" s="4">
        <f t="shared" si="12"/>
        <v>1.0529201077796901E-3</v>
      </c>
      <c r="V200" s="4">
        <f t="shared" si="13"/>
        <v>1</v>
      </c>
    </row>
  </sheetData>
  <mergeCells count="10">
    <mergeCell ref="D24:E24"/>
    <mergeCell ref="E15:E16"/>
    <mergeCell ref="Y2:AA2"/>
    <mergeCell ref="Y3:AA3"/>
    <mergeCell ref="Y7:AA7"/>
    <mergeCell ref="Y8:AA8"/>
    <mergeCell ref="Y12:AA12"/>
    <mergeCell ref="Y13:AA13"/>
    <mergeCell ref="D19:E19"/>
    <mergeCell ref="D28:E28"/>
  </mergeCells>
  <hyperlinks>
    <hyperlink ref="AC1" r:id="rId1" xr:uid="{72B8EF79-FBEE-4889-949C-82E7AAAFE0DE}"/>
    <hyperlink ref="AC9" r:id="rId2" xr:uid="{F1E7FF56-F956-4978-A438-E9EE69830F68}"/>
    <hyperlink ref="AC17" r:id="rId3" xr:uid="{6107D553-25D4-4224-9C43-7ADB5B61992A}"/>
  </hyperlinks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24" t="s">
        <v>87</v>
      </c>
      <c r="B1" s="24" t="s">
        <v>88</v>
      </c>
      <c r="C1" s="24" t="s">
        <v>89</v>
      </c>
      <c r="D1" s="24" t="s">
        <v>90</v>
      </c>
      <c r="E1" s="24" t="s">
        <v>91</v>
      </c>
      <c r="F1" s="24" t="s">
        <v>92</v>
      </c>
      <c r="G1" s="24" t="s">
        <v>93</v>
      </c>
      <c r="I1" s="25" t="s">
        <v>94</v>
      </c>
      <c r="J1" s="25" t="s">
        <v>95</v>
      </c>
      <c r="K1" s="25" t="s">
        <v>96</v>
      </c>
      <c r="L1" s="25" t="s">
        <v>97</v>
      </c>
      <c r="M1" s="25" t="s">
        <v>98</v>
      </c>
      <c r="N1" s="25" t="s">
        <v>99</v>
      </c>
    </row>
    <row r="2" spans="1:14" x14ac:dyDescent="0.3">
      <c r="A2" s="24" t="s">
        <v>100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  <c r="I2" s="25" t="s">
        <v>100</v>
      </c>
      <c r="J2" s="12">
        <f t="shared" ref="J2:N6" si="0">MAX(MIN($B2,B$10),MIN($C2,B$11),MIN($D2,B$12),MIN($E2,B$13),MIN($F2,B$14),MIN($G2,B$15))</f>
        <v>0.28935919188734471</v>
      </c>
      <c r="K2" s="12">
        <f t="shared" si="0"/>
        <v>0.41181071502066724</v>
      </c>
      <c r="L2" s="12">
        <f t="shared" si="0"/>
        <v>0.28935919188734471</v>
      </c>
      <c r="M2" s="12">
        <f t="shared" si="0"/>
        <v>0.18777683484742036</v>
      </c>
      <c r="N2" s="12">
        <f t="shared" si="0"/>
        <v>0.28935919188734471</v>
      </c>
    </row>
    <row r="3" spans="1:14" x14ac:dyDescent="0.3">
      <c r="A3" s="24" t="s">
        <v>101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25" t="s">
        <v>101</v>
      </c>
      <c r="J3" s="12">
        <f t="shared" si="0"/>
        <v>0.41626472651802937</v>
      </c>
      <c r="K3" s="12">
        <f t="shared" si="0"/>
        <v>0.8403627291168948</v>
      </c>
      <c r="L3" s="12">
        <f t="shared" si="0"/>
        <v>0.56528966753667331</v>
      </c>
      <c r="M3" s="12">
        <f t="shared" si="0"/>
        <v>0.7927609348249598</v>
      </c>
      <c r="N3" s="12">
        <f t="shared" si="0"/>
        <v>0.77124618684704993</v>
      </c>
    </row>
    <row r="4" spans="1:14" x14ac:dyDescent="0.3">
      <c r="A4" s="24" t="s">
        <v>102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  <c r="I4" s="25" t="s">
        <v>102</v>
      </c>
      <c r="J4" s="12">
        <f t="shared" si="0"/>
        <v>0.79369640950546561</v>
      </c>
      <c r="K4" s="12">
        <f t="shared" si="0"/>
        <v>0.60295695415584249</v>
      </c>
      <c r="L4" s="12">
        <f t="shared" si="0"/>
        <v>0.93164222163941357</v>
      </c>
      <c r="M4" s="12">
        <f t="shared" si="0"/>
        <v>0.55648343209865725</v>
      </c>
      <c r="N4" s="12">
        <f t="shared" si="0"/>
        <v>0.66507113157701903</v>
      </c>
    </row>
    <row r="5" spans="1:14" x14ac:dyDescent="0.3">
      <c r="A5" s="24" t="s">
        <v>103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  <c r="I5" s="25" t="s">
        <v>103</v>
      </c>
      <c r="J5" s="12">
        <f t="shared" si="0"/>
        <v>0.62928771852204735</v>
      </c>
      <c r="K5" s="12">
        <f t="shared" si="0"/>
        <v>0.61242115338373337</v>
      </c>
      <c r="L5" s="12">
        <f t="shared" si="0"/>
        <v>0.62928771852204735</v>
      </c>
      <c r="M5" s="12">
        <f t="shared" si="0"/>
        <v>0.61242115338373337</v>
      </c>
      <c r="N5" s="12">
        <f t="shared" si="0"/>
        <v>0.62928771852204735</v>
      </c>
    </row>
    <row r="6" spans="1:14" x14ac:dyDescent="0.3">
      <c r="A6" s="24" t="s">
        <v>104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25" t="s">
        <v>104</v>
      </c>
      <c r="J6" s="12">
        <f t="shared" si="0"/>
        <v>0.54077315415449378</v>
      </c>
      <c r="K6" s="12">
        <f t="shared" si="0"/>
        <v>0.89207341496976866</v>
      </c>
      <c r="L6" s="12">
        <f t="shared" si="0"/>
        <v>0.56528966753667331</v>
      </c>
      <c r="M6" s="12">
        <f t="shared" si="0"/>
        <v>0.56974813227537224</v>
      </c>
      <c r="N6" s="12">
        <f t="shared" si="0"/>
        <v>0.77124618684704993</v>
      </c>
    </row>
    <row r="8" spans="1:14" x14ac:dyDescent="0.3">
      <c r="I8" s="26" t="s">
        <v>105</v>
      </c>
      <c r="J8" s="26" t="s">
        <v>95</v>
      </c>
      <c r="K8" s="26" t="s">
        <v>96</v>
      </c>
      <c r="L8" s="26" t="s">
        <v>97</v>
      </c>
      <c r="M8" s="26" t="s">
        <v>98</v>
      </c>
      <c r="N8" s="26" t="s">
        <v>99</v>
      </c>
    </row>
    <row r="9" spans="1:14" x14ac:dyDescent="0.3">
      <c r="A9" s="27" t="s">
        <v>106</v>
      </c>
      <c r="B9" s="27" t="s">
        <v>95</v>
      </c>
      <c r="C9" s="27" t="s">
        <v>96</v>
      </c>
      <c r="D9" s="27" t="s">
        <v>97</v>
      </c>
      <c r="E9" s="27" t="s">
        <v>98</v>
      </c>
      <c r="F9" s="27" t="s">
        <v>99</v>
      </c>
      <c r="I9" s="26" t="s">
        <v>100</v>
      </c>
      <c r="J9" s="12">
        <f t="shared" ref="J9:N13" si="1">MIN(MAX($B2,B$10),MAX($C2,B$11),MAX($D2,B$12),MAX($E2,B$13),MAX($F2,B$14),MAX($G2,B$15))</f>
        <v>0.16795824788854241</v>
      </c>
      <c r="K9" s="12">
        <f t="shared" si="1"/>
        <v>0.35837054745490704</v>
      </c>
      <c r="L9" s="12">
        <f t="shared" si="1"/>
        <v>0.16795824788854241</v>
      </c>
      <c r="M9" s="12">
        <f t="shared" si="1"/>
        <v>0.21273784330778489</v>
      </c>
      <c r="N9" s="12">
        <f t="shared" si="1"/>
        <v>0.1480214036009847</v>
      </c>
    </row>
    <row r="10" spans="1:14" x14ac:dyDescent="0.3">
      <c r="A10" s="27" t="s">
        <v>88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26" t="s">
        <v>101</v>
      </c>
      <c r="J10" s="12">
        <f t="shared" si="1"/>
        <v>0.48166562809079438</v>
      </c>
      <c r="K10" s="12">
        <f t="shared" si="1"/>
        <v>0.41604896039337591</v>
      </c>
      <c r="L10" s="12">
        <f t="shared" si="1"/>
        <v>0.41626472651802937</v>
      </c>
      <c r="M10" s="12">
        <f t="shared" si="1"/>
        <v>0.41604896039337591</v>
      </c>
      <c r="N10" s="12">
        <f t="shared" si="1"/>
        <v>0.41626472651802937</v>
      </c>
    </row>
    <row r="11" spans="1:14" x14ac:dyDescent="0.3">
      <c r="A11" s="27" t="s">
        <v>89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7.5003306521093549E-2</v>
      </c>
      <c r="I11" s="26" t="s">
        <v>102</v>
      </c>
      <c r="J11" s="12">
        <f t="shared" si="1"/>
        <v>0.34210623338736734</v>
      </c>
      <c r="K11" s="12">
        <f t="shared" si="1"/>
        <v>0.46941214823963862</v>
      </c>
      <c r="L11" s="12">
        <f t="shared" si="1"/>
        <v>0.49244051787393917</v>
      </c>
      <c r="M11" s="12">
        <f t="shared" si="1"/>
        <v>0.40537027056475872</v>
      </c>
      <c r="N11" s="12">
        <f t="shared" si="1"/>
        <v>0.32307211750073106</v>
      </c>
    </row>
    <row r="12" spans="1:14" x14ac:dyDescent="0.3">
      <c r="A12" s="27" t="s">
        <v>90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8.8746960924886764E-2</v>
      </c>
      <c r="I12" s="26" t="s">
        <v>103</v>
      </c>
      <c r="J12" s="12">
        <f t="shared" si="1"/>
        <v>0.10036149756445101</v>
      </c>
      <c r="K12" s="12">
        <f t="shared" si="1"/>
        <v>0.41181071502066724</v>
      </c>
      <c r="L12" s="12">
        <f t="shared" si="1"/>
        <v>0.12826776027452325</v>
      </c>
      <c r="M12" s="12">
        <f t="shared" si="1"/>
        <v>0.16642295535260132</v>
      </c>
      <c r="N12" s="12">
        <f t="shared" si="1"/>
        <v>7.5003306521093549E-2</v>
      </c>
    </row>
    <row r="13" spans="1:14" x14ac:dyDescent="0.3">
      <c r="A13" s="27" t="s">
        <v>91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26" t="s">
        <v>104</v>
      </c>
      <c r="J13" s="12">
        <f t="shared" si="1"/>
        <v>0.15248762529757831</v>
      </c>
      <c r="K13" s="12">
        <f t="shared" si="1"/>
        <v>0.41181071502066724</v>
      </c>
      <c r="L13" s="12">
        <f t="shared" si="1"/>
        <v>0.15248762529757831</v>
      </c>
      <c r="M13" s="12">
        <f t="shared" si="1"/>
        <v>0.16642295535260132</v>
      </c>
      <c r="N13" s="12">
        <f t="shared" si="1"/>
        <v>0.15248762529757831</v>
      </c>
    </row>
    <row r="14" spans="1:14" x14ac:dyDescent="0.3">
      <c r="A14" s="27" t="s">
        <v>92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 spans="1:14" x14ac:dyDescent="0.3">
      <c r="A15" s="27" t="s">
        <v>93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28" t="s">
        <v>107</v>
      </c>
      <c r="J15" s="28" t="s">
        <v>95</v>
      </c>
      <c r="K15" s="28" t="s">
        <v>96</v>
      </c>
      <c r="L15" s="28" t="s">
        <v>97</v>
      </c>
      <c r="M15" s="28" t="s">
        <v>98</v>
      </c>
      <c r="N15" s="28" t="s">
        <v>99</v>
      </c>
    </row>
    <row r="16" spans="1:14" x14ac:dyDescent="0.3">
      <c r="I16" s="28" t="s">
        <v>100</v>
      </c>
      <c r="J16" s="12">
        <f t="shared" ref="J16:N20" si="2">MAX(($B2*B$10),($C2*B$11),($D2*B$12),($E2*B$13),($F2*B$14),($G2*B$15))</f>
        <v>0.22966335165838855</v>
      </c>
      <c r="K16" s="12">
        <f t="shared" si="2"/>
        <v>0.38109882986173965</v>
      </c>
      <c r="L16" s="12">
        <f t="shared" si="2"/>
        <v>0.28685647472626052</v>
      </c>
      <c r="M16" s="12">
        <f t="shared" si="2"/>
        <v>0.154011518480829</v>
      </c>
      <c r="N16" s="12">
        <f t="shared" si="2"/>
        <v>0.19244444518072812</v>
      </c>
    </row>
    <row r="17" spans="9:14" x14ac:dyDescent="0.3">
      <c r="I17" s="28" t="s">
        <v>101</v>
      </c>
      <c r="J17" s="12">
        <f t="shared" si="2"/>
        <v>0.38548705995129945</v>
      </c>
      <c r="K17" s="12">
        <f t="shared" si="2"/>
        <v>0.77886635431740048</v>
      </c>
      <c r="L17" s="12">
        <f t="shared" si="2"/>
        <v>0.47646552660443697</v>
      </c>
      <c r="M17" s="12">
        <f t="shared" si="2"/>
        <v>0.65509269103011647</v>
      </c>
      <c r="N17" s="12">
        <f t="shared" si="2"/>
        <v>0.64812655039978551</v>
      </c>
    </row>
    <row r="18" spans="9:14" x14ac:dyDescent="0.3">
      <c r="I18" s="28" t="s">
        <v>102</v>
      </c>
      <c r="J18" s="12">
        <f t="shared" si="2"/>
        <v>0.73944108625889771</v>
      </c>
      <c r="K18" s="12">
        <f t="shared" si="2"/>
        <v>0.60271006487711398</v>
      </c>
      <c r="L18" s="12">
        <f t="shared" si="2"/>
        <v>0.92358428865695175</v>
      </c>
      <c r="M18" s="12">
        <f t="shared" si="2"/>
        <v>0.45984635850866701</v>
      </c>
      <c r="N18" s="12">
        <f t="shared" si="2"/>
        <v>0.61960834657065278</v>
      </c>
    </row>
    <row r="19" spans="9:14" x14ac:dyDescent="0.3">
      <c r="I19" s="28" t="s">
        <v>103</v>
      </c>
      <c r="J19" s="12">
        <f t="shared" si="2"/>
        <v>0.49946340273683504</v>
      </c>
      <c r="K19" s="12">
        <f t="shared" si="2"/>
        <v>0.55247989932726815</v>
      </c>
      <c r="L19" s="12">
        <f t="shared" si="2"/>
        <v>0.62384490137104498</v>
      </c>
      <c r="M19" s="12">
        <f t="shared" si="2"/>
        <v>0.50607011999462392</v>
      </c>
      <c r="N19" s="12">
        <f t="shared" si="2"/>
        <v>0.41852109504497864</v>
      </c>
    </row>
    <row r="20" spans="9:14" x14ac:dyDescent="0.3">
      <c r="I20" s="28" t="s">
        <v>104</v>
      </c>
      <c r="J20" s="12">
        <f t="shared" si="2"/>
        <v>0.42920971080936737</v>
      </c>
      <c r="K20" s="12">
        <f t="shared" si="2"/>
        <v>0.82679293646342744</v>
      </c>
      <c r="L20" s="12">
        <f t="shared" si="2"/>
        <v>0.53609591461588257</v>
      </c>
      <c r="M20" s="12">
        <f t="shared" si="2"/>
        <v>0.50825716203153881</v>
      </c>
      <c r="N20" s="12">
        <f t="shared" si="2"/>
        <v>0.68800821968306014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29" t="s">
        <v>87</v>
      </c>
      <c r="B1" s="30" t="s">
        <v>88</v>
      </c>
      <c r="C1" s="30" t="s">
        <v>89</v>
      </c>
      <c r="D1" s="30" t="s">
        <v>90</v>
      </c>
      <c r="E1" s="30" t="s">
        <v>91</v>
      </c>
      <c r="F1" s="30" t="s">
        <v>92</v>
      </c>
      <c r="G1" s="31" t="s">
        <v>93</v>
      </c>
    </row>
    <row r="2" spans="1:7" x14ac:dyDescent="0.3">
      <c r="A2" s="32" t="s">
        <v>100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</row>
    <row r="3" spans="1:7" x14ac:dyDescent="0.3">
      <c r="A3" s="32" t="s">
        <v>101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 spans="1:7" x14ac:dyDescent="0.3">
      <c r="A4" s="32" t="s">
        <v>102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</row>
    <row r="5" spans="1:7" x14ac:dyDescent="0.3">
      <c r="A5" s="32" t="s">
        <v>103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</row>
    <row r="6" spans="1:7" x14ac:dyDescent="0.3">
      <c r="A6" s="33" t="s">
        <v>104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34" t="s">
        <v>106</v>
      </c>
      <c r="B1" s="35" t="s">
        <v>95</v>
      </c>
      <c r="C1" s="35" t="s">
        <v>96</v>
      </c>
      <c r="D1" s="35" t="s">
        <v>97</v>
      </c>
      <c r="E1" s="35" t="s">
        <v>98</v>
      </c>
      <c r="F1" s="36" t="s">
        <v>99</v>
      </c>
    </row>
    <row r="2" spans="1:6" x14ac:dyDescent="0.3">
      <c r="A2" s="37" t="s">
        <v>88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 spans="1:6" x14ac:dyDescent="0.3">
      <c r="A3" s="37" t="s">
        <v>89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7.5003306521093549E-2</v>
      </c>
    </row>
    <row r="4" spans="1:6" x14ac:dyDescent="0.3">
      <c r="A4" s="37" t="s">
        <v>90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8.8746960924886764E-2</v>
      </c>
    </row>
    <row r="5" spans="1:6" x14ac:dyDescent="0.3">
      <c r="A5" s="37" t="s">
        <v>91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 spans="1:6" x14ac:dyDescent="0.3">
      <c r="A6" s="37" t="s">
        <v>92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 spans="1:6" x14ac:dyDescent="0.3">
      <c r="A7" s="38" t="s">
        <v>93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/>
  </sheetViews>
  <sheetFormatPr defaultRowHeight="14.4" x14ac:dyDescent="0.3"/>
  <cols>
    <col min="1" max="2" width="10.5546875" bestFit="1" customWidth="1"/>
    <col min="3" max="6" width="9.88671875" bestFit="1" customWidth="1"/>
    <col min="10" max="10" width="9.88671875" bestFit="1" customWidth="1"/>
  </cols>
  <sheetData>
    <row r="1" spans="1:6" x14ac:dyDescent="0.3">
      <c r="A1" s="25" t="s">
        <v>94</v>
      </c>
      <c r="B1" s="25" t="s">
        <v>95</v>
      </c>
      <c r="C1" s="25" t="s">
        <v>96</v>
      </c>
      <c r="D1" s="25" t="s">
        <v>97</v>
      </c>
      <c r="E1" s="25" t="s">
        <v>98</v>
      </c>
      <c r="F1" s="25" t="s">
        <v>99</v>
      </c>
    </row>
    <row r="2" spans="1:6" x14ac:dyDescent="0.3">
      <c r="A2" s="25" t="s">
        <v>100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 spans="1:6" x14ac:dyDescent="0.3">
      <c r="A3" s="25" t="s">
        <v>101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 spans="1:6" x14ac:dyDescent="0.3">
      <c r="A4" s="25" t="s">
        <v>102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 spans="1:6" x14ac:dyDescent="0.3">
      <c r="A5" s="25" t="s">
        <v>103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 spans="1:6" x14ac:dyDescent="0.3">
      <c r="A6" s="25" t="s">
        <v>104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H11" sqref="H11"/>
    </sheetView>
  </sheetViews>
  <sheetFormatPr defaultRowHeight="14.4" x14ac:dyDescent="0.3"/>
  <cols>
    <col min="1" max="2" width="10.5546875" bestFit="1" customWidth="1"/>
  </cols>
  <sheetData>
    <row r="1" spans="1:6" x14ac:dyDescent="0.3">
      <c r="A1" s="26" t="s">
        <v>105</v>
      </c>
      <c r="B1" s="26" t="s">
        <v>95</v>
      </c>
      <c r="C1" s="26" t="s">
        <v>96</v>
      </c>
      <c r="D1" s="26" t="s">
        <v>97</v>
      </c>
      <c r="E1" s="26" t="s">
        <v>98</v>
      </c>
      <c r="F1" s="26" t="s">
        <v>99</v>
      </c>
    </row>
    <row r="2" spans="1:6" x14ac:dyDescent="0.3">
      <c r="A2" s="26" t="s">
        <v>100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 spans="1:6" x14ac:dyDescent="0.3">
      <c r="A3" s="26" t="s">
        <v>101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 spans="1:6" x14ac:dyDescent="0.3">
      <c r="A4" s="26" t="s">
        <v>102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 spans="1:6" x14ac:dyDescent="0.3">
      <c r="A5" s="26" t="s">
        <v>103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7.5003306521093549E-2</v>
      </c>
    </row>
    <row r="6" spans="1:6" x14ac:dyDescent="0.3">
      <c r="A6" s="26" t="s">
        <v>104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5</vt:i4>
      </vt:variant>
    </vt:vector>
  </HeadingPairs>
  <TitlesOfParts>
    <vt:vector size="17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Жизнь</vt:lpstr>
      <vt:lpstr>Легкость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ada</cp:lastModifiedBy>
  <cp:revision>10</cp:revision>
  <dcterms:modified xsi:type="dcterms:W3CDTF">2026-03-19T19:34:28Z</dcterms:modified>
  <dc:language>ru-RU</dc:language>
</cp:coreProperties>
</file>